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heckCompatibility="1"/>
  <mc:AlternateContent xmlns:mc="http://schemas.openxmlformats.org/markup-compatibility/2006">
    <mc:Choice Requires="x15">
      <x15ac:absPath xmlns:x15ac="http://schemas.microsoft.com/office/spreadsheetml/2010/11/ac" url="https://swpgh-my.sharepoint.com/personal/francis_mensah_statsghana_gov_gh/Documents/2023Q4_compilation wkfile/"/>
    </mc:Choice>
  </mc:AlternateContent>
  <xr:revisionPtr revIDLastSave="0" documentId="8_{1E22C4BD-6B13-49C8-9125-34294C8ED043}" xr6:coauthVersionLast="47" xr6:coauthVersionMax="47" xr10:uidLastSave="{00000000-0000-0000-0000-000000000000}"/>
  <bookViews>
    <workbookView xWindow="-98" yWindow="-98" windowWidth="20476" windowHeight="12136" activeTab="3" xr2:uid="{00000000-000D-0000-FFFF-FFFF00000000}"/>
  </bookViews>
  <sheets>
    <sheet name="NAstatz-Income" sheetId="1" r:id="rId1"/>
    <sheet name="contents" sheetId="3" r:id="rId2"/>
    <sheet name="GNI-etc" sheetId="4" r:id="rId3"/>
    <sheet name="GNI-percapita" sheetId="5" r:id="rId4"/>
    <sheet name="GNI-etc (2)" sheetId="7" state="hidden" r:id="rId5"/>
  </sheets>
  <definedNames>
    <definedName name="___SH2">#N/A</definedName>
    <definedName name="___SH2_2">#N/A</definedName>
    <definedName name="___SH2_3">#N/A</definedName>
    <definedName name="___SH2_4">#N/A</definedName>
    <definedName name="___SH2_5">#N/A</definedName>
    <definedName name="__SH2">#N/A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SH2">#N/A</definedName>
    <definedName name="_SH2_2">#N/A</definedName>
    <definedName name="_SH2_3">#N/A</definedName>
    <definedName name="_SH2_4">#N/A</definedName>
    <definedName name="_SH2_5">#N/A</definedName>
    <definedName name="a">#N/A</definedName>
    <definedName name="a_2">#N/A</definedName>
    <definedName name="a_3">#N/A</definedName>
    <definedName name="a_4">#N/A</definedName>
    <definedName name="a_5">#N/A</definedName>
    <definedName name="Address">#N/A</definedName>
    <definedName name="Address_2">#N/A</definedName>
    <definedName name="Address_3">#N/A</definedName>
    <definedName name="Address_4">#N/A</definedName>
    <definedName name="Address_5">#N/A</definedName>
    <definedName name="all">#N/A</definedName>
    <definedName name="all_2">#N/A</definedName>
    <definedName name="all_3">#N/A</definedName>
    <definedName name="all_4">#N/A</definedName>
    <definedName name="all_5">#N/A</definedName>
    <definedName name="b">#N/A</definedName>
    <definedName name="b_3">#N/A</definedName>
    <definedName name="City">#N/A</definedName>
    <definedName name="City_2">#N/A</definedName>
    <definedName name="City_3">#N/A</definedName>
    <definedName name="City_4">#N/A</definedName>
    <definedName name="City_5">#N/A</definedName>
    <definedName name="Company">#N/A</definedName>
    <definedName name="Company_2">#N/A</definedName>
    <definedName name="Company_3">#N/A</definedName>
    <definedName name="Company_4">#N/A</definedName>
    <definedName name="Company_5">#N/A</definedName>
    <definedName name="Country">#N/A</definedName>
    <definedName name="Country_2">#N/A</definedName>
    <definedName name="Country_3">#N/A</definedName>
    <definedName name="Country_4">#N/A</definedName>
    <definedName name="Country_5">#N/A</definedName>
    <definedName name="data">#N/A</definedName>
    <definedName name="data_2">#N/A</definedName>
    <definedName name="data_3">#N/A</definedName>
    <definedName name="data_4">#N/A</definedName>
    <definedName name="data_5">#N/A</definedName>
    <definedName name="DEPOSIT">#N/A</definedName>
    <definedName name="DEPOSIT_2">#N/A</definedName>
    <definedName name="DEPOSIT_3">#N/A</definedName>
    <definedName name="DEPOSIT_4">#N/A</definedName>
    <definedName name="DEPOSIT_5">#N/A</definedName>
    <definedName name="diff">#N/A</definedName>
    <definedName name="diff_2">#N/A</definedName>
    <definedName name="diff_3">#N/A</definedName>
    <definedName name="diff_4">#N/A</definedName>
    <definedName name="diff_5">#N/A</definedName>
    <definedName name="Email">#N/A</definedName>
    <definedName name="Email_2">#N/A</definedName>
    <definedName name="Email_3">#N/A</definedName>
    <definedName name="Email_4">#N/A</definedName>
    <definedName name="Email_5">#N/A</definedName>
    <definedName name="ext">#N/A</definedName>
    <definedName name="ext_2">#N/A</definedName>
    <definedName name="ext_3">#N/A</definedName>
    <definedName name="ext_4">#N/A</definedName>
    <definedName name="ext_5">#N/A</definedName>
    <definedName name="Fax">#N/A</definedName>
    <definedName name="Fax_2">#N/A</definedName>
    <definedName name="Fax_3">#N/A</definedName>
    <definedName name="Fax_4">#N/A</definedName>
    <definedName name="Fax_5">#N/A</definedName>
    <definedName name="FIFTYLARGE">#N/A</definedName>
    <definedName name="FIFTYLARGE_2">#N/A</definedName>
    <definedName name="FIFTYLARGE_3">#N/A</definedName>
    <definedName name="FIFTYLARGE_4">#N/A</definedName>
    <definedName name="FIFTYLARGE_5">#N/A</definedName>
    <definedName name="fr">#N/A</definedName>
    <definedName name="fr_2">#N/A</definedName>
    <definedName name="fr_3">#N/A</definedName>
    <definedName name="fr_4">#N/A</definedName>
    <definedName name="fr_5">#N/A</definedName>
    <definedName name="kafui">#N/A</definedName>
    <definedName name="kafui_2">#N/A</definedName>
    <definedName name="kafui_3">#N/A</definedName>
    <definedName name="kafui_4">#N/A</definedName>
    <definedName name="kafui_5">#N/A</definedName>
    <definedName name="latest1998">#N/A</definedName>
    <definedName name="latest1998_2">#N/A</definedName>
    <definedName name="latest1998_3">#N/A</definedName>
    <definedName name="latest1998_4">#N/A</definedName>
    <definedName name="latest1998_5">#N/A</definedName>
    <definedName name="LOANS">#N/A</definedName>
    <definedName name="LOANS_2">#N/A</definedName>
    <definedName name="LOANS_3">#N/A</definedName>
    <definedName name="LOANS_4">#N/A</definedName>
    <definedName name="LOANS_5">#N/A</definedName>
    <definedName name="Name">#N/A</definedName>
    <definedName name="Name_2">#N/A</definedName>
    <definedName name="Name_3">#N/A</definedName>
    <definedName name="Name_4">#N/A</definedName>
    <definedName name="Name_5">#N/A</definedName>
    <definedName name="OWNERSHIP">#N/A</definedName>
    <definedName name="OWNERSHIP_2">#N/A</definedName>
    <definedName name="OWNERSHIP_3">#N/A</definedName>
    <definedName name="OWNERSHIP_4">#N/A</definedName>
    <definedName name="OWNERSHIP_5">#N/A</definedName>
    <definedName name="Phone">#N/A</definedName>
    <definedName name="Phone_2">#N/A</definedName>
    <definedName name="Phone_3">#N/A</definedName>
    <definedName name="Phone_4">#N/A</definedName>
    <definedName name="Phone_5">#N/A</definedName>
    <definedName name="print">#N/A</definedName>
    <definedName name="print_2">#N/A</definedName>
    <definedName name="print_3">#N/A</definedName>
    <definedName name="print_4">#N/A</definedName>
    <definedName name="print_5">#N/A</definedName>
    <definedName name="_xlnm.Print_Area" localSheetId="2">'GNI-etc'!$A$1:$M$19</definedName>
    <definedName name="_xlnm.Print_Area" localSheetId="4">'GNI-etc (2)'!$A$1:$M$27</definedName>
    <definedName name="_xlnm.Print_Area" localSheetId="3">'GNI-percapita'!$A$1:$M$30</definedName>
    <definedName name="_xlnm.Print_Area" localSheetId="0">'NAstatz-Income'!$A$1:$I$32</definedName>
    <definedName name="PRINT_AREA_MI">#N/A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>#N/A</definedName>
    <definedName name="Print_Areaq56_2">#N/A</definedName>
    <definedName name="Print_Areaq56_3">#N/A</definedName>
    <definedName name="Print_Areaq56_4">#N/A</definedName>
    <definedName name="Print_Areaq56_5">#N/A</definedName>
    <definedName name="PRINT_TITLES_MI">#N/A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>#N/A</definedName>
    <definedName name="Printing_2">#N/A</definedName>
    <definedName name="Printing_3">#N/A</definedName>
    <definedName name="Printing_4">#N/A</definedName>
    <definedName name="Printing_5">#N/A</definedName>
    <definedName name="qr">#N/A</definedName>
    <definedName name="qr_3">#N/A</definedName>
    <definedName name="qw">#N/A</definedName>
    <definedName name="qw_3">#N/A</definedName>
    <definedName name="RD">#N/A</definedName>
    <definedName name="RD_2">#N/A</definedName>
    <definedName name="RD_3">#N/A</definedName>
    <definedName name="RD_5">#N/A</definedName>
    <definedName name="rrr">#N/A</definedName>
    <definedName name="rrr_2">#N/A</definedName>
    <definedName name="rrr_3">#N/A</definedName>
    <definedName name="rrr_4">#N/A</definedName>
    <definedName name="rrr_5">#N/A</definedName>
    <definedName name="rural">#N/A</definedName>
    <definedName name="rural_2">#N/A</definedName>
    <definedName name="rural_3">#N/A</definedName>
    <definedName name="rural_4">#N/A</definedName>
    <definedName name="rural_5">#N/A</definedName>
    <definedName name="s">#N/A</definedName>
    <definedName name="s_3">#N/A</definedName>
    <definedName name="s_4">#N/A</definedName>
    <definedName name="SHEET1">#N/A</definedName>
    <definedName name="SHEET1_2">#N/A</definedName>
    <definedName name="SHEET1_3">#N/A</definedName>
    <definedName name="SHEET1_4">#N/A</definedName>
    <definedName name="SHEET1_5">#N/A</definedName>
    <definedName name="SHEET2A">#N/A</definedName>
    <definedName name="SHEET2A_2">#N/A</definedName>
    <definedName name="SHEET2A_3">#N/A</definedName>
    <definedName name="SHEET2A_4">#N/A</definedName>
    <definedName name="SHEET2A_5">#N/A</definedName>
    <definedName name="SHEET2B">#N/A</definedName>
    <definedName name="SHEET2B_2">#N/A</definedName>
    <definedName name="SHEET2B_3">#N/A</definedName>
    <definedName name="SHEET2B_4">#N/A</definedName>
    <definedName name="SHEET2B_5">#N/A</definedName>
    <definedName name="SHEET3">#N/A</definedName>
    <definedName name="SHEET3_2">#N/A</definedName>
    <definedName name="SHEET3_3">#N/A</definedName>
    <definedName name="SHEET3_4">#N/A</definedName>
    <definedName name="SHEET3_5">#N/A</definedName>
    <definedName name="SHEET4">#N/A</definedName>
    <definedName name="SHEET4_2">#N/A</definedName>
    <definedName name="SHEET4_3">#N/A</definedName>
    <definedName name="SHEET4_4">#N/A</definedName>
    <definedName name="SHEET4_5">#N/A</definedName>
    <definedName name="SHEET5">#N/A</definedName>
    <definedName name="SHEET5_2">#N/A</definedName>
    <definedName name="SHEET5_3">#N/A</definedName>
    <definedName name="SHEET5_4">#N/A</definedName>
    <definedName name="SHEET5_5">#N/A</definedName>
    <definedName name="SHEET6">#N/A</definedName>
    <definedName name="SHEET6_2">#N/A</definedName>
    <definedName name="SHEET6_3">#N/A</definedName>
    <definedName name="SHEET6_4">#N/A</definedName>
    <definedName name="SHEET6_5">#N/A</definedName>
    <definedName name="SHEET7">#N/A</definedName>
    <definedName name="SHEET7_2">#N/A</definedName>
    <definedName name="SHEET7_3">#N/A</definedName>
    <definedName name="SHEET7_4">#N/A</definedName>
    <definedName name="SHEET7_5">#N/A</definedName>
    <definedName name="SHEET8">#N/A</definedName>
    <definedName name="SHEET8_2">#N/A</definedName>
    <definedName name="SHEET8_3">#N/A</definedName>
    <definedName name="SHEET8_4">#N/A</definedName>
    <definedName name="SHEET8_5">#N/A</definedName>
    <definedName name="SIXBBREAKDOWN">#N/A</definedName>
    <definedName name="SIXBBREAKDOWN_2">#N/A</definedName>
    <definedName name="SIXBBREAKDOWN_3">#N/A</definedName>
    <definedName name="SIXBBREAKDOWN_4">#N/A</definedName>
    <definedName name="SIXBBREAKDOWN_5">#N/A</definedName>
    <definedName name="State">#N/A</definedName>
    <definedName name="State_2">#N/A</definedName>
    <definedName name="State_3">#N/A</definedName>
    <definedName name="State_4">#N/A</definedName>
    <definedName name="State_5">#N/A</definedName>
    <definedName name="table">#N/A</definedName>
    <definedName name="table_2">#N/A</definedName>
    <definedName name="table_3">#N/A</definedName>
    <definedName name="table_4">#N/A</definedName>
    <definedName name="table_5">#N/A</definedName>
    <definedName name="ttbl">#N/A</definedName>
    <definedName name="ttbl_2">#N/A</definedName>
    <definedName name="ttbl_3">#N/A</definedName>
    <definedName name="ttbl_4">#N/A</definedName>
    <definedName name="ttbl_5">#N/A</definedName>
    <definedName name="TWENTYLARGEST">#N/A</definedName>
    <definedName name="TWENTYLARGEST_2">#N/A</definedName>
    <definedName name="TWENTYLARGEST_3">#N/A</definedName>
    <definedName name="TWENTYLARGEST_4">#N/A</definedName>
    <definedName name="TWENTYLARGEST_5">#N/A</definedName>
    <definedName name="yu">#N/A</definedName>
    <definedName name="yu_3">#N/A</definedName>
    <definedName name="yu_5">#N/A</definedName>
    <definedName name="Zip">#N/A</definedName>
    <definedName name="Zip_2">#N/A</definedName>
    <definedName name="Zip_3">#N/A</definedName>
    <definedName name="Zip_4">#N/A</definedName>
    <definedName name="Zip_5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7" l="1"/>
  <c r="L17" i="7"/>
  <c r="K17" i="7"/>
  <c r="J17" i="7"/>
  <c r="I17" i="7"/>
  <c r="H17" i="7"/>
  <c r="G17" i="7"/>
  <c r="F17" i="7"/>
  <c r="F19" i="7" s="1"/>
  <c r="E17" i="7"/>
  <c r="D17" i="7"/>
  <c r="D19" i="7" s="1"/>
  <c r="C17" i="7"/>
  <c r="L16" i="7"/>
  <c r="L18" i="7" s="1"/>
  <c r="L20" i="7" s="1"/>
  <c r="J16" i="7"/>
  <c r="J18" i="7" s="1"/>
  <c r="D16" i="7"/>
  <c r="D18" i="7" s="1"/>
  <c r="M15" i="7"/>
  <c r="L15" i="7"/>
  <c r="K15" i="7"/>
  <c r="J15" i="7"/>
  <c r="I15" i="7"/>
  <c r="H15" i="7"/>
  <c r="G15" i="7"/>
  <c r="F15" i="7"/>
  <c r="E15" i="7"/>
  <c r="D15" i="7"/>
  <c r="C15" i="7"/>
  <c r="M14" i="7"/>
  <c r="M16" i="7" s="1"/>
  <c r="M18" i="7" s="1"/>
  <c r="M20" i="7" s="1"/>
  <c r="L14" i="7"/>
  <c r="K14" i="7"/>
  <c r="K16" i="7" s="1"/>
  <c r="K18" i="7" s="1"/>
  <c r="J14" i="7"/>
  <c r="I14" i="7"/>
  <c r="I16" i="7" s="1"/>
  <c r="I18" i="7" s="1"/>
  <c r="H14" i="7"/>
  <c r="H16" i="7" s="1"/>
  <c r="H18" i="7" s="1"/>
  <c r="G14" i="7"/>
  <c r="G16" i="7" s="1"/>
  <c r="G18" i="7" s="1"/>
  <c r="F14" i="7"/>
  <c r="F16" i="7" s="1"/>
  <c r="F18" i="7" s="1"/>
  <c r="E14" i="7"/>
  <c r="E16" i="7" s="1"/>
  <c r="E18" i="7" s="1"/>
  <c r="D14" i="7"/>
  <c r="C14" i="7"/>
  <c r="C16" i="7" s="1"/>
  <c r="C18" i="7" s="1"/>
  <c r="L10" i="7"/>
  <c r="L12" i="7" s="1"/>
  <c r="H10" i="7"/>
  <c r="H12" i="7" s="1"/>
  <c r="F10" i="7"/>
  <c r="F12" i="7" s="1"/>
  <c r="D10" i="7"/>
  <c r="D12" i="7" s="1"/>
  <c r="M8" i="7"/>
  <c r="M10" i="7" s="1"/>
  <c r="M12" i="7" s="1"/>
  <c r="L8" i="7"/>
  <c r="K8" i="7"/>
  <c r="K10" i="7" s="1"/>
  <c r="K12" i="7" s="1"/>
  <c r="J8" i="7"/>
  <c r="J10" i="7" s="1"/>
  <c r="J12" i="7" s="1"/>
  <c r="I8" i="7"/>
  <c r="I10" i="7" s="1"/>
  <c r="I12" i="7" s="1"/>
  <c r="H8" i="7"/>
  <c r="G8" i="7"/>
  <c r="G10" i="7" s="1"/>
  <c r="G12" i="7" s="1"/>
  <c r="F8" i="7"/>
  <c r="E8" i="7"/>
  <c r="E10" i="7" s="1"/>
  <c r="E12" i="7" s="1"/>
  <c r="D8" i="7"/>
  <c r="C8" i="7"/>
  <c r="C10" i="7" s="1"/>
  <c r="C12" i="7" s="1"/>
  <c r="H20" i="7" l="1"/>
  <c r="G19" i="7"/>
  <c r="G20" i="7"/>
  <c r="D20" i="7"/>
  <c r="H19" i="7"/>
  <c r="I19" i="7"/>
  <c r="I20" i="7"/>
  <c r="J20" i="7"/>
  <c r="C19" i="7"/>
  <c r="C20" i="7"/>
  <c r="K19" i="7"/>
  <c r="K20" i="7" s="1"/>
  <c r="J19" i="7"/>
  <c r="F20" i="7"/>
  <c r="E19" i="7"/>
  <c r="E20" i="7" s="1"/>
  <c r="M8" i="4" l="1"/>
  <c r="M10" i="4" s="1"/>
  <c r="M12" i="4" s="1"/>
  <c r="C8" i="3" l="1"/>
  <c r="C10" i="3"/>
  <c r="C8" i="4"/>
  <c r="D8" i="4"/>
  <c r="E8" i="4"/>
  <c r="F8" i="4"/>
  <c r="G8" i="4"/>
  <c r="H8" i="4"/>
  <c r="I8" i="4"/>
  <c r="J8" i="4"/>
  <c r="K8" i="4"/>
  <c r="L8" i="4"/>
  <c r="J10" i="4" l="1"/>
  <c r="J12" i="4" s="1"/>
  <c r="C10" i="4"/>
  <c r="C12" i="4" s="1"/>
  <c r="G10" i="4"/>
  <c r="G12" i="4" s="1"/>
  <c r="K10" i="4"/>
  <c r="K12" i="4" s="1"/>
  <c r="I10" i="4"/>
  <c r="I12" i="4" s="1"/>
  <c r="F10" i="4"/>
  <c r="F12" i="4" s="1"/>
  <c r="E10" i="4"/>
  <c r="E12" i="4" s="1"/>
  <c r="D10" i="4"/>
  <c r="D12" i="4" s="1"/>
  <c r="H10" i="4"/>
  <c r="H12" i="4" s="1"/>
  <c r="L10" i="4"/>
  <c r="L12" i="4" s="1"/>
</calcChain>
</file>

<file path=xl/sharedStrings.xml><?xml version="1.0" encoding="utf-8"?>
<sst xmlns="http://schemas.openxmlformats.org/spreadsheetml/2006/main" count="74" uniqueCount="32">
  <si>
    <t>GHANA STATISTICAL SERVICE (GSS)</t>
  </si>
  <si>
    <t>Statistics for Development and Progress</t>
  </si>
  <si>
    <t>Ghana Statistical Service (GSS)</t>
  </si>
  <si>
    <t>P.O. Box GP 1098, Accra</t>
  </si>
  <si>
    <t>www. statsghana.gov.gh</t>
  </si>
  <si>
    <t>Contents</t>
  </si>
  <si>
    <t>Page</t>
  </si>
  <si>
    <t>Table 1</t>
  </si>
  <si>
    <t>Table 2</t>
  </si>
  <si>
    <t>For technical enquiries contact:</t>
  </si>
  <si>
    <t>Ghana Statistical Service (GSS), Head Office</t>
  </si>
  <si>
    <t>National Accounts and Economic Indicators Division</t>
  </si>
  <si>
    <t>econstats@statsghana.gov.gh</t>
  </si>
  <si>
    <t>GDP</t>
  </si>
  <si>
    <t>+</t>
  </si>
  <si>
    <t>Net income from abroad</t>
  </si>
  <si>
    <t>=</t>
  </si>
  <si>
    <t>GNI</t>
  </si>
  <si>
    <t>Net transfer from abroad</t>
  </si>
  <si>
    <t>GNDI</t>
  </si>
  <si>
    <t>-</t>
  </si>
  <si>
    <t>Final consumtion expenditure</t>
  </si>
  <si>
    <t>Gross Saving</t>
  </si>
  <si>
    <t xml:space="preserve">Annual average Exchange Rate (US$ - GHc) </t>
  </si>
  <si>
    <t>Gross Domestic Product (GDP) and Gross National Income (GNI) per Capita</t>
  </si>
  <si>
    <t>year</t>
  </si>
  <si>
    <t>Per capita GDP</t>
  </si>
  <si>
    <t>Per capita GNI</t>
  </si>
  <si>
    <t>Per capita GNDI</t>
  </si>
  <si>
    <t>Per capita Gross Saving</t>
  </si>
  <si>
    <t>Population (in million) *</t>
  </si>
  <si>
    <t>Table1: Gross Domestic Product (GDP), Gross National Income (GNI), Gross National Disposable Income (GNDI) and Gross Saving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</si>
</sst>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-* #,##0.00_-;\-* #,##0.00_-;_-* &quot;-&quot;??_-;_-@_-"/>
    <numFmt numFmtId="165" formatCode="#,##0.00\ ;\-#,##0.00\ ;&quot; -&quot;#\ ;@\ "/>
    <numFmt numFmtId="166" formatCode="#,##0.00\ ;&quot; (&quot;#,##0.00\);&quot; -&quot;#\ ;@\ "/>
    <numFmt numFmtId="167" formatCode="0.000"/>
    <numFmt numFmtId="168" formatCode="0.0"/>
    <numFmt numFmtId="169" formatCode="#,##0.0&quot;   &quot;"/>
    <numFmt numFmtId="170" formatCode="#,##0.0"/>
    <numFmt numFmtId="171" formatCode="&quot; £&quot;#,##0.00\ ;&quot;-£&quot;#,##0.00\ ;&quot; £-&quot;#\ ;@\ "/>
    <numFmt numFmtId="172" formatCode="\£#,##0;&quot;-£&quot;#,##0"/>
    <numFmt numFmtId="173" formatCode="0.00\ "/>
    <numFmt numFmtId="174" formatCode="#,###"/>
    <numFmt numFmtId="175" formatCode="#,##0.0\ ;&quot; (&quot;#,##0.0\);&quot; -&quot;#\ ;@\ "/>
  </numFmts>
  <fonts count="38">
    <font>
      <sz val="10"/>
      <name val="Arial"/>
      <family val="2"/>
    </font>
    <font>
      <sz val="10"/>
      <name val="Mang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6.15"/>
      <name val="Arial"/>
      <family val="2"/>
    </font>
    <font>
      <b/>
      <i/>
      <sz val="16"/>
      <name val="Arial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6.15"/>
      <name val="Arial"/>
      <family val="2"/>
    </font>
    <font>
      <sz val="12"/>
      <name val="±¼¸²Ã¼"/>
    </font>
    <font>
      <sz val="11"/>
      <color indexed="13"/>
      <name val="Calibri"/>
      <family val="2"/>
    </font>
    <font>
      <sz val="11"/>
      <color indexed="4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u/>
      <sz val="9"/>
      <color indexed="12"/>
      <name val="Calibri"/>
      <family val="2"/>
    </font>
    <font>
      <sz val="14"/>
      <color indexed="9"/>
      <name val="Castellar"/>
      <family val="1"/>
    </font>
    <font>
      <b/>
      <i/>
      <sz val="18"/>
      <color indexed="13"/>
      <name val="Castellar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4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27">
    <xf numFmtId="0" fontId="0" fillId="0" borderId="0"/>
    <xf numFmtId="0" fontId="26" fillId="0" borderId="0"/>
    <xf numFmtId="0" fontId="26" fillId="0" borderId="0"/>
    <xf numFmtId="0" fontId="14" fillId="0" borderId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166" fontId="1" fillId="0" borderId="0" applyFill="0" applyBorder="0" applyAlignment="0" applyProtection="0"/>
    <xf numFmtId="164" fontId="34" fillId="0" borderId="0" applyFont="0" applyFill="0" applyBorder="0" applyAlignment="0" applyProtection="0"/>
    <xf numFmtId="169" fontId="1" fillId="0" borderId="0" applyFill="0" applyBorder="0" applyAlignment="0" applyProtection="0"/>
    <xf numFmtId="4" fontId="1" fillId="0" borderId="0" applyFill="0" applyBorder="0" applyAlignment="0" applyProtection="0"/>
    <xf numFmtId="168" fontId="1" fillId="0" borderId="0" applyFill="0" applyBorder="0" applyAlignment="0" applyProtection="0"/>
    <xf numFmtId="170" fontId="1" fillId="0" borderId="0" applyFill="0" applyBorder="0" applyAlignment="0" applyProtection="0"/>
    <xf numFmtId="167" fontId="1" fillId="0" borderId="0" applyFill="0" applyBorder="0" applyAlignment="0" applyProtection="0"/>
    <xf numFmtId="169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43" fontId="34" fillId="0" borderId="0" applyFont="0" applyFill="0" applyBorder="0" applyAlignment="0" applyProtection="0"/>
    <xf numFmtId="3" fontId="26" fillId="0" borderId="0" applyFill="0" applyBorder="0" applyAlignment="0" applyProtection="0"/>
    <xf numFmtId="171" fontId="1" fillId="0" borderId="0" applyFill="0" applyBorder="0" applyAlignment="0" applyProtection="0"/>
    <xf numFmtId="172" fontId="2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Fill="0" applyBorder="0" applyAlignment="0" applyProtection="0"/>
    <xf numFmtId="2" fontId="2" fillId="0" borderId="0" applyFill="0" applyBorder="0" applyAlignment="0" applyProtection="0"/>
    <xf numFmtId="0" fontId="3" fillId="2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/>
    <xf numFmtId="0" fontId="5" fillId="0" borderId="3" applyNumberFormat="0" applyFill="0" applyProtection="0">
      <alignment horizontal="left" vertical="top" wrapText="1"/>
    </xf>
    <xf numFmtId="173" fontId="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34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8" fillId="0" borderId="0"/>
    <xf numFmtId="0" fontId="26" fillId="0" borderId="0"/>
    <xf numFmtId="0" fontId="1" fillId="3" borderId="4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49" fontId="12" fillId="0" borderId="0" applyFill="0" applyBorder="0" applyProtection="0">
      <alignment horizontal="left"/>
    </xf>
    <xf numFmtId="0" fontId="13" fillId="0" borderId="0" applyNumberFormat="0" applyFill="0" applyBorder="0" applyProtection="0"/>
    <xf numFmtId="49" fontId="13" fillId="0" borderId="3" applyFill="0" applyProtection="0">
      <alignment horizontal="center"/>
    </xf>
    <xf numFmtId="0" fontId="8" fillId="0" borderId="0"/>
    <xf numFmtId="0" fontId="26" fillId="0" borderId="0"/>
    <xf numFmtId="0" fontId="34" fillId="0" borderId="0"/>
    <xf numFmtId="0" fontId="34" fillId="0" borderId="0"/>
  </cellStyleXfs>
  <cellXfs count="64">
    <xf numFmtId="0" fontId="0" fillId="0" borderId="0" xfId="0"/>
    <xf numFmtId="0" fontId="0" fillId="4" borderId="0" xfId="0" applyFill="1"/>
    <xf numFmtId="0" fontId="15" fillId="4" borderId="0" xfId="0" applyFont="1" applyFill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/>
    <xf numFmtId="1" fontId="21" fillId="5" borderId="5" xfId="0" applyNumberFormat="1" applyFont="1" applyFill="1" applyBorder="1" applyAlignment="1">
      <alignment horizontal="left" vertical="center"/>
    </xf>
    <xf numFmtId="1" fontId="23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left" vertical="center"/>
    </xf>
    <xf numFmtId="1" fontId="23" fillId="0" borderId="6" xfId="0" applyNumberFormat="1" applyFont="1" applyBorder="1" applyAlignment="1">
      <alignment horizontal="left" vertical="center"/>
    </xf>
    <xf numFmtId="0" fontId="0" fillId="0" borderId="6" xfId="0" applyBorder="1"/>
    <xf numFmtId="1" fontId="22" fillId="7" borderId="0" xfId="0" applyNumberFormat="1" applyFont="1" applyFill="1" applyAlignment="1">
      <alignment horizontal="left" vertical="center"/>
    </xf>
    <xf numFmtId="0" fontId="0" fillId="7" borderId="0" xfId="0" applyFill="1"/>
    <xf numFmtId="1" fontId="23" fillId="7" borderId="0" xfId="0" applyNumberFormat="1" applyFont="1" applyFill="1" applyAlignment="1">
      <alignment horizontal="left" vertical="center"/>
    </xf>
    <xf numFmtId="1" fontId="23" fillId="7" borderId="6" xfId="0" applyNumberFormat="1" applyFont="1" applyFill="1" applyBorder="1" applyAlignment="1">
      <alignment horizontal="left" vertical="center"/>
    </xf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/>
    <xf numFmtId="0" fontId="23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31" fillId="0" borderId="0" xfId="33" applyFont="1" applyAlignment="1" applyProtection="1"/>
    <xf numFmtId="0" fontId="32" fillId="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0" xfId="39" applyFont="1"/>
    <xf numFmtId="174" fontId="23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37" fillId="8" borderId="0" xfId="125" applyFont="1" applyFill="1"/>
    <xf numFmtId="0" fontId="0" fillId="9" borderId="0" xfId="0" applyFill="1"/>
    <xf numFmtId="166" fontId="1" fillId="7" borderId="0" xfId="4" applyFill="1"/>
    <xf numFmtId="166" fontId="1" fillId="0" borderId="0" xfId="4" applyAlignment="1">
      <alignment horizontal="right" vertical="center"/>
    </xf>
    <xf numFmtId="166" fontId="1" fillId="0" borderId="0" xfId="4" applyFill="1" applyBorder="1" applyAlignment="1">
      <alignment horizontal="right" vertical="center"/>
    </xf>
    <xf numFmtId="166" fontId="1" fillId="0" borderId="0" xfId="4" applyBorder="1" applyAlignment="1">
      <alignment horizontal="right" vertical="center"/>
    </xf>
    <xf numFmtId="166" fontId="1" fillId="10" borderId="0" xfId="4" applyFill="1" applyAlignment="1">
      <alignment horizontal="right" vertical="center"/>
    </xf>
    <xf numFmtId="0" fontId="25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2" fontId="25" fillId="0" borderId="0" xfId="0" applyNumberFormat="1" applyFont="1" applyAlignment="1">
      <alignment horizontal="left" vertical="center"/>
    </xf>
    <xf numFmtId="2" fontId="22" fillId="7" borderId="0" xfId="0" applyNumberFormat="1" applyFont="1" applyFill="1" applyAlignment="1">
      <alignment horizontal="left" vertical="center"/>
    </xf>
    <xf numFmtId="2" fontId="25" fillId="0" borderId="6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22" fillId="5" borderId="0" xfId="0" applyNumberFormat="1" applyFont="1" applyFill="1" applyAlignment="1">
      <alignment horizontal="center" vertical="center"/>
    </xf>
    <xf numFmtId="1" fontId="0" fillId="0" borderId="0" xfId="0" applyNumberFormat="1"/>
    <xf numFmtId="0" fontId="22" fillId="6" borderId="0" xfId="0" applyFont="1" applyFill="1" applyAlignment="1">
      <alignment horizontal="center" vertical="center"/>
    </xf>
    <xf numFmtId="166" fontId="1" fillId="0" borderId="0" xfId="4" applyAlignment="1">
      <alignment horizontal="center" vertical="center"/>
    </xf>
    <xf numFmtId="175" fontId="1" fillId="0" borderId="0" xfId="4" applyNumberFormat="1" applyAlignment="1">
      <alignment horizontal="center" vertical="center"/>
    </xf>
    <xf numFmtId="175" fontId="1" fillId="7" borderId="0" xfId="4" applyNumberFormat="1" applyFill="1"/>
    <xf numFmtId="175" fontId="1" fillId="0" borderId="6" xfId="4" applyNumberFormat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vertical="center"/>
    </xf>
    <xf numFmtId="0" fontId="22" fillId="6" borderId="0" xfId="0" applyFont="1" applyFill="1" applyAlignment="1">
      <alignment vertical="center"/>
    </xf>
    <xf numFmtId="2" fontId="0" fillId="0" borderId="0" xfId="0" applyNumberFormat="1"/>
    <xf numFmtId="0" fontId="20" fillId="0" borderId="0" xfId="0" applyFont="1" applyAlignment="1">
      <alignment horizontal="center" wrapText="1"/>
    </xf>
  </cellXfs>
  <cellStyles count="127">
    <cellStyle name=" Writer Import]_x000d__x000a_Display Dialog=No_x000d__x000a__x000d__x000a_[Horizontal Arrange]_x000d__x000a_Dimensions Interlocking=Yes_x000d__x000a_Sum Hierarchy=Yes_x000d__x000a_Generate" xfId="1" xr:uid="{00000000-0005-0000-0000-000000000000}"/>
    <cellStyle name="AutoFormat Options" xfId="2" xr:uid="{00000000-0005-0000-0000-000001000000}"/>
    <cellStyle name="Ç¥ÁØ_¿ù°£¿ä¾àº¸°í" xfId="3" xr:uid="{00000000-0005-0000-0000-000002000000}"/>
    <cellStyle name="Comma" xfId="4" builtinId="3"/>
    <cellStyle name="Comma 12" xfId="5" xr:uid="{00000000-0005-0000-0000-000004000000}"/>
    <cellStyle name="Comma 2" xfId="6" xr:uid="{00000000-0005-0000-0000-000005000000}"/>
    <cellStyle name="Comma 2 2" xfId="7" xr:uid="{00000000-0005-0000-0000-000006000000}"/>
    <cellStyle name="Comma 2 2 2" xfId="8" xr:uid="{00000000-0005-0000-0000-000007000000}"/>
    <cellStyle name="Comma 2 2 3" xfId="9" xr:uid="{00000000-0005-0000-0000-000008000000}"/>
    <cellStyle name="Comma 2 27" xfId="10" xr:uid="{00000000-0005-0000-0000-000009000000}"/>
    <cellStyle name="Comma 2 3" xfId="11" xr:uid="{00000000-0005-0000-0000-00000A000000}"/>
    <cellStyle name="Comma 2 4" xfId="12" xr:uid="{00000000-0005-0000-0000-00000B000000}"/>
    <cellStyle name="Comma 2 5" xfId="13" xr:uid="{00000000-0005-0000-0000-00000C000000}"/>
    <cellStyle name="Comma 2 6" xfId="14" xr:uid="{00000000-0005-0000-0000-00000D000000}"/>
    <cellStyle name="Comma 3" xfId="15" xr:uid="{00000000-0005-0000-0000-00000E000000}"/>
    <cellStyle name="Comma 3 2" xfId="16" xr:uid="{00000000-0005-0000-0000-00000F000000}"/>
    <cellStyle name="Comma 4" xfId="17" xr:uid="{00000000-0005-0000-0000-000010000000}"/>
    <cellStyle name="Comma 5" xfId="18" xr:uid="{00000000-0005-0000-0000-000011000000}"/>
    <cellStyle name="Comma 6" xfId="19" xr:uid="{00000000-0005-0000-0000-000012000000}"/>
    <cellStyle name="Comma 6 2" xfId="20" xr:uid="{00000000-0005-0000-0000-000013000000}"/>
    <cellStyle name="Comma 7" xfId="21" xr:uid="{00000000-0005-0000-0000-000014000000}"/>
    <cellStyle name="Comma 8" xfId="22" xr:uid="{00000000-0005-0000-0000-000015000000}"/>
    <cellStyle name="Comma 9" xfId="23" xr:uid="{00000000-0005-0000-0000-000016000000}"/>
    <cellStyle name="Comma0" xfId="24" xr:uid="{00000000-0005-0000-0000-000017000000}"/>
    <cellStyle name="Currency 2" xfId="25" xr:uid="{00000000-0005-0000-0000-000018000000}"/>
    <cellStyle name="Currency0" xfId="26" xr:uid="{00000000-0005-0000-0000-000019000000}"/>
    <cellStyle name="Date" xfId="27" xr:uid="{00000000-0005-0000-0000-00001A000000}"/>
    <cellStyle name="Euro" xfId="28" xr:uid="{00000000-0005-0000-0000-00001B000000}"/>
    <cellStyle name="Fixed" xfId="29" xr:uid="{00000000-0005-0000-0000-00001C000000}"/>
    <cellStyle name="Grey" xfId="30" xr:uid="{00000000-0005-0000-0000-00001D000000}"/>
    <cellStyle name="Header1" xfId="31" xr:uid="{00000000-0005-0000-0000-00001E000000}"/>
    <cellStyle name="Header2" xfId="32" xr:uid="{00000000-0005-0000-0000-00001F000000}"/>
    <cellStyle name="Hyperlink" xfId="33" builtinId="8"/>
    <cellStyle name="Input [yellow]" xfId="34" xr:uid="{00000000-0005-0000-0000-000021000000}"/>
    <cellStyle name="m49048872" xfId="35" xr:uid="{00000000-0005-0000-0000-000022000000}"/>
    <cellStyle name="Normal" xfId="0" builtinId="0"/>
    <cellStyle name="Normal - Style1" xfId="36" xr:uid="{00000000-0005-0000-0000-000024000000}"/>
    <cellStyle name="Normal 10" xfId="37" xr:uid="{00000000-0005-0000-0000-000025000000}"/>
    <cellStyle name="Normal 10 2" xfId="38" xr:uid="{00000000-0005-0000-0000-000026000000}"/>
    <cellStyle name="Normal 10 3" xfId="39" xr:uid="{00000000-0005-0000-0000-000027000000}"/>
    <cellStyle name="Normal 11" xfId="40" xr:uid="{00000000-0005-0000-0000-000028000000}"/>
    <cellStyle name="Normal 11 2" xfId="41" xr:uid="{00000000-0005-0000-0000-000029000000}"/>
    <cellStyle name="Normal 12" xfId="42" xr:uid="{00000000-0005-0000-0000-00002A000000}"/>
    <cellStyle name="Normal 12 2" xfId="43" xr:uid="{00000000-0005-0000-0000-00002B000000}"/>
    <cellStyle name="Normal 13" xfId="44" xr:uid="{00000000-0005-0000-0000-00002C000000}"/>
    <cellStyle name="Normal 13 2" xfId="45" xr:uid="{00000000-0005-0000-0000-00002D000000}"/>
    <cellStyle name="Normal 14" xfId="46" xr:uid="{00000000-0005-0000-0000-00002E000000}"/>
    <cellStyle name="Normal 14 2" xfId="47" xr:uid="{00000000-0005-0000-0000-00002F000000}"/>
    <cellStyle name="Normal 15" xfId="48" xr:uid="{00000000-0005-0000-0000-000030000000}"/>
    <cellStyle name="Normal 15 2" xfId="49" xr:uid="{00000000-0005-0000-0000-000031000000}"/>
    <cellStyle name="Normal 16" xfId="50" xr:uid="{00000000-0005-0000-0000-000032000000}"/>
    <cellStyle name="Normal 16 2" xfId="51" xr:uid="{00000000-0005-0000-0000-000033000000}"/>
    <cellStyle name="Normal 17" xfId="52" xr:uid="{00000000-0005-0000-0000-000034000000}"/>
    <cellStyle name="Normal 17 2" xfId="53" xr:uid="{00000000-0005-0000-0000-000035000000}"/>
    <cellStyle name="Normal 18" xfId="125" xr:uid="{00000000-0005-0000-0000-000036000000}"/>
    <cellStyle name="Normal 18 2" xfId="54" xr:uid="{00000000-0005-0000-0000-000037000000}"/>
    <cellStyle name="Normal 19" xfId="55" xr:uid="{00000000-0005-0000-0000-000038000000}"/>
    <cellStyle name="Normal 19 2" xfId="56" xr:uid="{00000000-0005-0000-0000-000039000000}"/>
    <cellStyle name="Normal 2" xfId="57" xr:uid="{00000000-0005-0000-0000-00003A000000}"/>
    <cellStyle name="Normal 2 10" xfId="58" xr:uid="{00000000-0005-0000-0000-00003B000000}"/>
    <cellStyle name="Normal 2 11" xfId="59" xr:uid="{00000000-0005-0000-0000-00003C000000}"/>
    <cellStyle name="Normal 2 12" xfId="60" xr:uid="{00000000-0005-0000-0000-00003D000000}"/>
    <cellStyle name="Normal 2 13" xfId="61" xr:uid="{00000000-0005-0000-0000-00003E000000}"/>
    <cellStyle name="Normal 2 14" xfId="62" xr:uid="{00000000-0005-0000-0000-00003F000000}"/>
    <cellStyle name="Normal 2 15" xfId="63" xr:uid="{00000000-0005-0000-0000-000040000000}"/>
    <cellStyle name="Normal 2 16" xfId="64" xr:uid="{00000000-0005-0000-0000-000041000000}"/>
    <cellStyle name="Normal 2 17" xfId="65" xr:uid="{00000000-0005-0000-0000-000042000000}"/>
    <cellStyle name="Normal 2 18" xfId="66" xr:uid="{00000000-0005-0000-0000-000043000000}"/>
    <cellStyle name="Normal 2 19" xfId="67" xr:uid="{00000000-0005-0000-0000-000044000000}"/>
    <cellStyle name="Normal 2 2" xfId="68" xr:uid="{00000000-0005-0000-0000-000045000000}"/>
    <cellStyle name="Normal 2 20" xfId="69" xr:uid="{00000000-0005-0000-0000-000046000000}"/>
    <cellStyle name="Normal 2 3" xfId="70" xr:uid="{00000000-0005-0000-0000-000047000000}"/>
    <cellStyle name="Normal 2 4" xfId="71" xr:uid="{00000000-0005-0000-0000-000048000000}"/>
    <cellStyle name="Normal 2 5" xfId="72" xr:uid="{00000000-0005-0000-0000-000049000000}"/>
    <cellStyle name="Normal 2 6" xfId="73" xr:uid="{00000000-0005-0000-0000-00004A000000}"/>
    <cellStyle name="Normal 2 7" xfId="74" xr:uid="{00000000-0005-0000-0000-00004B000000}"/>
    <cellStyle name="Normal 2 8" xfId="75" xr:uid="{00000000-0005-0000-0000-00004C000000}"/>
    <cellStyle name="Normal 2 9" xfId="76" xr:uid="{00000000-0005-0000-0000-00004D000000}"/>
    <cellStyle name="Normal 2_allocation" xfId="77" xr:uid="{00000000-0005-0000-0000-00004E000000}"/>
    <cellStyle name="Normal 20" xfId="78" xr:uid="{00000000-0005-0000-0000-00004F000000}"/>
    <cellStyle name="Normal 20 2" xfId="79" xr:uid="{00000000-0005-0000-0000-000050000000}"/>
    <cellStyle name="Normal 21 2" xfId="80" xr:uid="{00000000-0005-0000-0000-000051000000}"/>
    <cellStyle name="Normal 22 2" xfId="81" xr:uid="{00000000-0005-0000-0000-000052000000}"/>
    <cellStyle name="Normal 23 2" xfId="82" xr:uid="{00000000-0005-0000-0000-000053000000}"/>
    <cellStyle name="Normal 24 2" xfId="83" xr:uid="{00000000-0005-0000-0000-000054000000}"/>
    <cellStyle name="Normal 25 2" xfId="84" xr:uid="{00000000-0005-0000-0000-000055000000}"/>
    <cellStyle name="Normal 27 2" xfId="85" xr:uid="{00000000-0005-0000-0000-000056000000}"/>
    <cellStyle name="Normal 28 2" xfId="86" xr:uid="{00000000-0005-0000-0000-000057000000}"/>
    <cellStyle name="Normal 29 2" xfId="87" xr:uid="{00000000-0005-0000-0000-000058000000}"/>
    <cellStyle name="Normal 3" xfId="88" xr:uid="{00000000-0005-0000-0000-000059000000}"/>
    <cellStyle name="Normal 3 2" xfId="89" xr:uid="{00000000-0005-0000-0000-00005A000000}"/>
    <cellStyle name="Normal 3 3" xfId="90" xr:uid="{00000000-0005-0000-0000-00005B000000}"/>
    <cellStyle name="Normal 30 2" xfId="91" xr:uid="{00000000-0005-0000-0000-00005C000000}"/>
    <cellStyle name="Normal 31 2" xfId="92" xr:uid="{00000000-0005-0000-0000-00005D000000}"/>
    <cellStyle name="Normal 32 2" xfId="93" xr:uid="{00000000-0005-0000-0000-00005E000000}"/>
    <cellStyle name="Normal 33 2" xfId="94" xr:uid="{00000000-0005-0000-0000-00005F000000}"/>
    <cellStyle name="Normal 34 2" xfId="95" xr:uid="{00000000-0005-0000-0000-000060000000}"/>
    <cellStyle name="Normal 35 2" xfId="96" xr:uid="{00000000-0005-0000-0000-000061000000}"/>
    <cellStyle name="Normal 36 2" xfId="97" xr:uid="{00000000-0005-0000-0000-000062000000}"/>
    <cellStyle name="Normal 37 2" xfId="98" xr:uid="{00000000-0005-0000-0000-000063000000}"/>
    <cellStyle name="Normal 38 2" xfId="99" xr:uid="{00000000-0005-0000-0000-000064000000}"/>
    <cellStyle name="Normal 39 2" xfId="100" xr:uid="{00000000-0005-0000-0000-000065000000}"/>
    <cellStyle name="Normal 4" xfId="101" xr:uid="{00000000-0005-0000-0000-000066000000}"/>
    <cellStyle name="Normal 4 2" xfId="102" xr:uid="{00000000-0005-0000-0000-000067000000}"/>
    <cellStyle name="Normal 4 3" xfId="126" xr:uid="{00000000-0005-0000-0000-000068000000}"/>
    <cellStyle name="Normal 40 2" xfId="103" xr:uid="{00000000-0005-0000-0000-000069000000}"/>
    <cellStyle name="Normal 41 2" xfId="104" xr:uid="{00000000-0005-0000-0000-00006A000000}"/>
    <cellStyle name="Normal 42 2" xfId="105" xr:uid="{00000000-0005-0000-0000-00006B000000}"/>
    <cellStyle name="Normal 43 2" xfId="106" xr:uid="{00000000-0005-0000-0000-00006C000000}"/>
    <cellStyle name="Normal 5" xfId="107" xr:uid="{00000000-0005-0000-0000-00006D000000}"/>
    <cellStyle name="Normal 6" xfId="108" xr:uid="{00000000-0005-0000-0000-00006E000000}"/>
    <cellStyle name="Normal 6 2" xfId="109" xr:uid="{00000000-0005-0000-0000-00006F000000}"/>
    <cellStyle name="Normal 7" xfId="110" xr:uid="{00000000-0005-0000-0000-000070000000}"/>
    <cellStyle name="Normal 7 2" xfId="111" xr:uid="{00000000-0005-0000-0000-000071000000}"/>
    <cellStyle name="Normal 8" xfId="112" xr:uid="{00000000-0005-0000-0000-000072000000}"/>
    <cellStyle name="Normal 8 2" xfId="113" xr:uid="{00000000-0005-0000-0000-000073000000}"/>
    <cellStyle name="Normal 9" xfId="114" xr:uid="{00000000-0005-0000-0000-000074000000}"/>
    <cellStyle name="Normal 9 2" xfId="115" xr:uid="{00000000-0005-0000-0000-000075000000}"/>
    <cellStyle name="Note 2" xfId="116" xr:uid="{00000000-0005-0000-0000-000076000000}"/>
    <cellStyle name="Percent 2" xfId="117" xr:uid="{00000000-0005-0000-0000-000077000000}"/>
    <cellStyle name="Percent 3" xfId="118" xr:uid="{00000000-0005-0000-0000-000078000000}"/>
    <cellStyle name="Percent 4" xfId="119" xr:uid="{00000000-0005-0000-0000-000079000000}"/>
    <cellStyle name="s35" xfId="120" xr:uid="{00000000-0005-0000-0000-00007A000000}"/>
    <cellStyle name="s37" xfId="121" xr:uid="{00000000-0005-0000-0000-00007B000000}"/>
    <cellStyle name="s44" xfId="122" xr:uid="{00000000-0005-0000-0000-00007C000000}"/>
    <cellStyle name="Standard_items_orig" xfId="123" xr:uid="{00000000-0005-0000-0000-00007D000000}"/>
    <cellStyle name="þð‡éþ÷âþU?&quot;" xfId="124" xr:uid="{00000000-0005-0000-0000-00007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558ED5"/>
      <rgbColor rgb="00802060"/>
      <rgbColor rgb="00FFFFCC"/>
      <rgbColor rgb="00A0E0E0"/>
      <rgbColor rgb="00600080"/>
      <rgbColor rgb="00FF8080"/>
      <rgbColor rgb="000080C0"/>
      <rgbColor rgb="008EB4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FF"/>
      <rgbColor rgb="00FFFF99"/>
      <rgbColor rgb="0083CAFF"/>
      <rgbColor rgb="00DD9CB3"/>
      <rgbColor rgb="00B38FEE"/>
      <rgbColor rgb="00D9D9D9"/>
      <rgbColor rgb="002A6FF9"/>
      <rgbColor rgb="003FB8CD"/>
      <rgbColor rgb="00488436"/>
      <rgbColor rgb="00958C41"/>
      <rgbColor rgb="008E5E42"/>
      <rgbColor rgb="00A0627A"/>
      <rgbColor rgb="00624FAC"/>
      <rgbColor rgb="00999999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1714500</xdr:rowOff>
    </xdr:from>
    <xdr:to>
      <xdr:col>7</xdr:col>
      <xdr:colOff>653410</xdr:colOff>
      <xdr:row>6</xdr:row>
      <xdr:rowOff>762000</xdr:rowOff>
    </xdr:to>
    <xdr:sp macro="" textlink="">
      <xdr:nvSpPr>
        <xdr:cNvPr id="1059" name="Rectangle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0" y="2790825"/>
          <a:ext cx="6229350" cy="100012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1">
            <a:lnSpc>
              <a:spcPts val="2400"/>
            </a:lnSpc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National Income 2013 to 2023</a:t>
          </a:r>
        </a:p>
        <a:p>
          <a:pPr algn="ctr" rtl="1">
            <a:lnSpc>
              <a:spcPts val="1300"/>
            </a:lnSpc>
            <a:defRPr sz="1000"/>
          </a:pPr>
          <a:endParaRPr lang="en-US" sz="1200" b="0" i="0" strike="noStrike">
            <a:solidFill>
              <a:srgbClr val="FF0000"/>
            </a:solidFill>
            <a:latin typeface="Calibri"/>
          </a:endParaRPr>
        </a:p>
        <a:p>
          <a:pPr algn="ctr" rtl="1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129540</xdr:colOff>
      <xdr:row>3</xdr:row>
      <xdr:rowOff>137160</xdr:rowOff>
    </xdr:to>
    <xdr:pic>
      <xdr:nvPicPr>
        <xdr:cNvPr id="1236" name="Picture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8763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329565</xdr:colOff>
      <xdr:row>7</xdr:row>
      <xdr:rowOff>133350</xdr:rowOff>
    </xdr:from>
    <xdr:to>
      <xdr:col>5</xdr:col>
      <xdr:colOff>443865</xdr:colOff>
      <xdr:row>7</xdr:row>
      <xdr:rowOff>590550</xdr:rowOff>
    </xdr:to>
    <xdr:sp macro="" textlink="">
      <xdr:nvSpPr>
        <xdr:cNvPr id="1061" name="Rectangle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695450" y="4391025"/>
          <a:ext cx="2895600" cy="457200"/>
        </a:xfrm>
        <a:prstGeom prst="rect">
          <a:avLst/>
        </a:prstGeom>
        <a:solidFill>
          <a:srgbClr val="FFFFFF"/>
        </a:solidFill>
        <a:ln w="2476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2A6FF9"/>
              </a:solidFill>
              <a:latin typeface="Arial"/>
              <a:cs typeface="Arial"/>
            </a:rPr>
            <a:t>March 2024</a:t>
          </a:r>
          <a:endParaRPr lang="en-US" sz="2000" b="1" i="0" strike="noStrike">
            <a:solidFill>
              <a:srgbClr val="2A6FF9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2000" b="1" i="0" strike="noStrike">
            <a:solidFill>
              <a:srgbClr val="2A6FF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491490</xdr:colOff>
      <xdr:row>5</xdr:row>
      <xdr:rowOff>104775</xdr:rowOff>
    </xdr:from>
    <xdr:to>
      <xdr:col>7</xdr:col>
      <xdr:colOff>643890</xdr:colOff>
      <xdr:row>5</xdr:row>
      <xdr:rowOff>581025</xdr:rowOff>
    </xdr:to>
    <xdr:sp macro="" textlink="">
      <xdr:nvSpPr>
        <xdr:cNvPr id="1062" name="Rectangle 3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238250" y="1181100"/>
          <a:ext cx="4981575" cy="476250"/>
        </a:xfrm>
        <a:prstGeom prst="rect">
          <a:avLst/>
        </a:prstGeom>
        <a:solidFill>
          <a:srgbClr val="FFFFFF"/>
        </a:solidFill>
        <a:ln w="24765">
          <a:noFill/>
          <a:miter lim="800000"/>
          <a:headEnd/>
          <a:tailEnd/>
        </a:ln>
      </xdr:spPr>
      <xdr:txBody>
        <a:bodyPr vertOverflow="clip" wrap="square" lIns="0" tIns="41148" rIns="45720" bIns="0" anchor="t" upright="1"/>
        <a:lstStyle/>
        <a:p>
          <a:pPr algn="r" rtl="1">
            <a:defRPr sz="1000"/>
          </a:pPr>
          <a:r>
            <a:rPr lang="en-US" sz="2000" b="1" i="0" strike="noStrike">
              <a:solidFill>
                <a:srgbClr val="0080C0"/>
              </a:solidFill>
              <a:latin typeface="Calibri"/>
            </a:rPr>
            <a:t>National Accounts Statistics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view="pageBreakPreview" zoomScale="60" zoomScaleNormal="100" workbookViewId="0">
      <selection activeCell="F15" sqref="F15"/>
    </sheetView>
  </sheetViews>
  <sheetFormatPr defaultColWidth="8.73046875" defaultRowHeight="12.75"/>
  <cols>
    <col min="1" max="1" width="11.3984375" customWidth="1"/>
    <col min="2" max="3" width="9.265625" customWidth="1"/>
    <col min="4" max="4" width="11.3984375" customWidth="1"/>
    <col min="5" max="5" width="21" customWidth="1"/>
    <col min="6" max="6" width="11.3984375" customWidth="1"/>
    <col min="7" max="8" width="10" customWidth="1"/>
    <col min="9" max="9" width="1.265625" customWidth="1"/>
    <col min="13" max="13" width="9.86328125" customWidth="1"/>
    <col min="15" max="15" width="2.26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26.25" customHeight="1">
      <c r="A2" s="1"/>
      <c r="B2" s="2"/>
      <c r="C2" s="2"/>
      <c r="D2" s="2"/>
      <c r="E2" s="27" t="s">
        <v>0</v>
      </c>
      <c r="F2" s="2"/>
      <c r="G2" s="2"/>
      <c r="H2" s="1"/>
    </row>
    <row r="3" spans="1:8" ht="26.25" customHeight="1">
      <c r="A3" s="1"/>
      <c r="B3" s="1"/>
      <c r="C3" s="1"/>
      <c r="D3" s="1"/>
      <c r="E3" s="26" t="s">
        <v>1</v>
      </c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6.75" customHeight="1"/>
    <row r="6" spans="1:8" ht="153.75" customHeight="1"/>
    <row r="7" spans="1:8" ht="96.75" customHeight="1"/>
    <row r="8" spans="1:8" ht="73.5" customHeight="1"/>
    <row r="12" spans="1:8" ht="19.5" customHeight="1"/>
    <row r="13" spans="1:8" ht="19.5" customHeight="1"/>
    <row r="14" spans="1:8" ht="19.5" customHeight="1"/>
    <row r="15" spans="1:8" ht="19.5" customHeight="1"/>
    <row r="27" spans="1:20" ht="14.25">
      <c r="P27" s="3"/>
      <c r="Q27" s="3"/>
      <c r="R27" s="3"/>
      <c r="S27" s="3"/>
      <c r="T27" s="3"/>
    </row>
    <row r="28" spans="1:20" ht="14.25">
      <c r="P28" s="3"/>
      <c r="Q28" s="3"/>
      <c r="R28" s="3"/>
      <c r="S28" s="3"/>
      <c r="T28" s="3"/>
    </row>
    <row r="29" spans="1:20" ht="13.15">
      <c r="A29" s="4" t="s">
        <v>2</v>
      </c>
    </row>
    <row r="30" spans="1:20" ht="13.15">
      <c r="A30" s="5" t="s">
        <v>3</v>
      </c>
    </row>
    <row r="31" spans="1:20" ht="14.25">
      <c r="A31" s="6" t="s">
        <v>4</v>
      </c>
      <c r="H31" s="7"/>
    </row>
    <row r="32" spans="1:20" ht="3.75" customHeight="1"/>
  </sheetData>
  <printOptions horizontalCentered="1"/>
  <pageMargins left="0.7" right="0.7" top="0.75" bottom="0.4201388888888889" header="0.51180555555555551" footer="0.51180555555555551"/>
  <pageSetup scale="95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3"/>
  <sheetViews>
    <sheetView workbookViewId="0">
      <selection activeCell="B4" sqref="B4"/>
    </sheetView>
  </sheetViews>
  <sheetFormatPr defaultRowHeight="15.75"/>
  <cols>
    <col min="1" max="1" width="2.1328125" style="19" customWidth="1"/>
    <col min="2" max="2" width="10.1328125" style="20" customWidth="1"/>
    <col min="3" max="3" width="60.59765625" style="21" customWidth="1"/>
    <col min="4" max="4" width="9.1328125" style="21" customWidth="1"/>
    <col min="5" max="5" width="1.73046875" style="19" customWidth="1"/>
    <col min="6" max="6" width="9.1328125" style="19" customWidth="1"/>
  </cols>
  <sheetData>
    <row r="2" spans="1:6" ht="69.75" customHeight="1">
      <c r="A2" s="41"/>
      <c r="B2" s="42"/>
      <c r="C2" s="43"/>
      <c r="D2" s="43"/>
      <c r="E2" s="41"/>
      <c r="F2" s="41"/>
    </row>
    <row r="3" spans="1:6">
      <c r="A3" s="41"/>
      <c r="C3" s="43"/>
      <c r="D3" s="43"/>
      <c r="E3" s="41"/>
      <c r="F3" s="41"/>
    </row>
    <row r="4" spans="1:6">
      <c r="A4" s="41"/>
      <c r="B4" s="42" t="s">
        <v>5</v>
      </c>
      <c r="C4" s="43"/>
      <c r="D4" s="44" t="s">
        <v>6</v>
      </c>
      <c r="E4" s="41"/>
      <c r="F4" s="41"/>
    </row>
    <row r="5" spans="1:6">
      <c r="A5" s="41"/>
      <c r="B5" s="42"/>
      <c r="C5" s="43"/>
      <c r="D5" s="44"/>
      <c r="E5" s="41"/>
      <c r="F5" s="41"/>
    </row>
    <row r="8" spans="1:6" ht="31.5" customHeight="1">
      <c r="A8" s="45"/>
      <c r="B8" s="46" t="s">
        <v>7</v>
      </c>
      <c r="C8" s="47" t="str">
        <f>'GNI-etc'!B2</f>
        <v>Table1: Gross Domestic Product (GDP), Gross National Income (GNI), Gross National Disposable Income (GNDI) and Gross Saving</v>
      </c>
      <c r="D8" s="43">
        <v>2</v>
      </c>
      <c r="E8" s="45"/>
      <c r="F8" s="45"/>
    </row>
    <row r="9" spans="1:6" ht="9" customHeight="1">
      <c r="A9" s="45"/>
      <c r="B9" s="46"/>
      <c r="C9" s="47"/>
      <c r="D9" s="43"/>
      <c r="E9" s="45"/>
      <c r="F9" s="45"/>
    </row>
    <row r="10" spans="1:6" ht="30" customHeight="1">
      <c r="A10" s="41"/>
      <c r="B10" s="46" t="s">
        <v>8</v>
      </c>
      <c r="C10" s="47" t="str">
        <f>'GNI-percapita'!B2</f>
        <v>Gross Domestic Product (GDP) and Gross National Income (GNI) per Capita</v>
      </c>
      <c r="D10" s="43">
        <v>3</v>
      </c>
      <c r="E10" s="41"/>
      <c r="F10" s="41"/>
    </row>
    <row r="11" spans="1:6">
      <c r="A11" s="41"/>
      <c r="B11" s="42"/>
      <c r="C11" s="22"/>
      <c r="D11" s="43"/>
      <c r="E11" s="41"/>
      <c r="F11" s="41"/>
    </row>
    <row r="12" spans="1:6">
      <c r="A12" s="41"/>
      <c r="B12" s="42"/>
      <c r="C12" s="22"/>
      <c r="D12" s="43"/>
      <c r="E12" s="41"/>
      <c r="F12" s="41"/>
    </row>
    <row r="13" spans="1:6">
      <c r="A13" s="41"/>
      <c r="B13" s="42"/>
      <c r="C13" s="22"/>
      <c r="D13" s="43"/>
      <c r="E13" s="41"/>
      <c r="F13" s="41"/>
    </row>
    <row r="14" spans="1:6">
      <c r="A14" s="41"/>
      <c r="B14" s="42"/>
      <c r="C14" s="22"/>
      <c r="D14" s="43"/>
      <c r="E14" s="41"/>
      <c r="F14" s="41"/>
    </row>
    <row r="15" spans="1:6">
      <c r="A15" s="41"/>
      <c r="B15" s="42"/>
      <c r="C15" s="22"/>
      <c r="D15" s="43"/>
      <c r="E15" s="41"/>
      <c r="F15" s="41"/>
    </row>
    <row r="16" spans="1:6" ht="53.25" customHeight="1">
      <c r="A16" s="41"/>
      <c r="B16" s="42"/>
      <c r="C16" s="22"/>
      <c r="D16" s="43"/>
      <c r="E16" s="41"/>
      <c r="F16" s="41"/>
    </row>
    <row r="17" spans="2:7" ht="106.5" customHeight="1">
      <c r="B17" s="42"/>
      <c r="C17" s="22"/>
      <c r="D17" s="43"/>
      <c r="E17" s="41"/>
      <c r="F17" s="41"/>
    </row>
    <row r="18" spans="2:7">
      <c r="B18" s="23" t="s">
        <v>9</v>
      </c>
      <c r="C18" s="22"/>
      <c r="D18" s="43"/>
      <c r="E18" s="41"/>
      <c r="F18" s="41"/>
    </row>
    <row r="19" spans="2:7">
      <c r="B19" s="23"/>
      <c r="C19" s="22"/>
      <c r="D19" s="43"/>
      <c r="E19" s="41"/>
      <c r="F19" s="41"/>
    </row>
    <row r="20" spans="2:7">
      <c r="B20" s="23" t="s">
        <v>10</v>
      </c>
      <c r="C20" s="43"/>
      <c r="D20" s="43"/>
      <c r="E20" s="41"/>
      <c r="F20" s="41"/>
    </row>
    <row r="21" spans="2:7">
      <c r="B21" s="23" t="s">
        <v>11</v>
      </c>
      <c r="C21" s="43"/>
      <c r="D21" s="43"/>
      <c r="E21" s="41"/>
      <c r="F21" s="41"/>
    </row>
    <row r="22" spans="2:7">
      <c r="B22" s="25" t="s">
        <v>12</v>
      </c>
      <c r="C22" s="43"/>
      <c r="D22"/>
      <c r="E22" s="41"/>
      <c r="F22" s="25"/>
      <c r="G22" s="24"/>
    </row>
    <row r="23" spans="2:7">
      <c r="B23" s="25"/>
      <c r="C23" s="43"/>
      <c r="D23"/>
      <c r="E23" s="41"/>
      <c r="F23" s="41"/>
    </row>
  </sheetData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6"/>
  <sheetViews>
    <sheetView view="pageBreakPreview" zoomScale="80" zoomScaleNormal="100" zoomScaleSheetLayoutView="80" workbookViewId="0">
      <selection activeCell="F9" sqref="F9"/>
    </sheetView>
  </sheetViews>
  <sheetFormatPr defaultColWidth="8.73046875" defaultRowHeight="12.75"/>
  <cols>
    <col min="1" max="1" width="2.86328125" style="8" customWidth="1"/>
    <col min="2" max="2" width="43.265625" customWidth="1"/>
    <col min="3" max="3" width="13.265625" customWidth="1"/>
    <col min="4" max="4" width="13.1328125" customWidth="1"/>
    <col min="5" max="5" width="13.86328125" customWidth="1"/>
    <col min="6" max="6" width="13" customWidth="1"/>
    <col min="7" max="11" width="11.86328125" bestFit="1" customWidth="1"/>
    <col min="12" max="12" width="12.59765625" customWidth="1"/>
    <col min="13" max="13" width="13.265625" customWidth="1"/>
  </cols>
  <sheetData>
    <row r="2" spans="1:13" ht="26.25" customHeight="1">
      <c r="B2" s="63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3" ht="26.85" customHeight="1">
      <c r="B4" s="10"/>
      <c r="C4" s="33">
        <v>2013</v>
      </c>
      <c r="D4" s="33">
        <v>2014</v>
      </c>
      <c r="E4" s="33">
        <v>2015</v>
      </c>
      <c r="F4" s="33">
        <v>2016</v>
      </c>
      <c r="G4" s="33">
        <v>2017</v>
      </c>
      <c r="H4" s="33">
        <v>2018</v>
      </c>
      <c r="I4" s="33">
        <v>2019</v>
      </c>
      <c r="J4" s="33">
        <v>2020</v>
      </c>
      <c r="K4" s="33">
        <v>2021</v>
      </c>
      <c r="L4" s="33">
        <v>2022</v>
      </c>
      <c r="M4" s="33">
        <v>2023</v>
      </c>
    </row>
    <row r="5" spans="1:13" ht="26.85" hidden="1" customHeigh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4"/>
    </row>
    <row r="6" spans="1:13" ht="26.85" customHeight="1">
      <c r="B6" s="30" t="s">
        <v>13</v>
      </c>
      <c r="C6" s="37">
        <v>124477.58</v>
      </c>
      <c r="D6" s="37">
        <v>158683.99</v>
      </c>
      <c r="E6" s="37">
        <v>183525.64</v>
      </c>
      <c r="F6" s="37">
        <v>219594.6</v>
      </c>
      <c r="G6" s="37">
        <v>262797.96000000002</v>
      </c>
      <c r="H6" s="37">
        <v>308586.99</v>
      </c>
      <c r="I6" s="37">
        <v>356543.81</v>
      </c>
      <c r="J6" s="37">
        <v>391940.38</v>
      </c>
      <c r="K6" s="37">
        <v>461695.79</v>
      </c>
      <c r="L6" s="37">
        <v>614336.25271839346</v>
      </c>
      <c r="M6" s="37">
        <v>841632.93097850494</v>
      </c>
    </row>
    <row r="7" spans="1:13" ht="26.85" customHeight="1">
      <c r="A7" s="28" t="s">
        <v>14</v>
      </c>
      <c r="B7" s="12" t="s">
        <v>15</v>
      </c>
      <c r="C7" s="37">
        <v>-2641.91</v>
      </c>
      <c r="D7" s="37">
        <v>-5041.33</v>
      </c>
      <c r="E7" s="37">
        <v>-4195.4799999999996</v>
      </c>
      <c r="F7" s="37">
        <v>-4791.26</v>
      </c>
      <c r="G7" s="37">
        <v>-11939.95</v>
      </c>
      <c r="H7" s="37">
        <v>-17982.8</v>
      </c>
      <c r="I7" s="37">
        <v>-20619.7</v>
      </c>
      <c r="J7" s="37">
        <v>-19021</v>
      </c>
      <c r="K7" s="37">
        <v>-22239.45</v>
      </c>
      <c r="L7" s="37">
        <v>-37266.840944942283</v>
      </c>
      <c r="M7" s="37">
        <v>-22912.951084440581</v>
      </c>
    </row>
    <row r="8" spans="1:13" ht="26.85" customHeight="1">
      <c r="A8" s="28" t="s">
        <v>16</v>
      </c>
      <c r="B8" s="11" t="s">
        <v>17</v>
      </c>
      <c r="C8" s="37">
        <f t="shared" ref="C8:M8" si="0">C6+C7</f>
        <v>121835.67</v>
      </c>
      <c r="D8" s="37">
        <f t="shared" si="0"/>
        <v>153642.66</v>
      </c>
      <c r="E8" s="37">
        <f t="shared" si="0"/>
        <v>179330.16</v>
      </c>
      <c r="F8" s="37">
        <f t="shared" si="0"/>
        <v>214803.34</v>
      </c>
      <c r="G8" s="37">
        <f t="shared" si="0"/>
        <v>250858.01</v>
      </c>
      <c r="H8" s="37">
        <f t="shared" si="0"/>
        <v>290604.19</v>
      </c>
      <c r="I8" s="37">
        <f t="shared" si="0"/>
        <v>335924.11</v>
      </c>
      <c r="J8" s="37">
        <f t="shared" si="0"/>
        <v>372919.38</v>
      </c>
      <c r="K8" s="37">
        <f t="shared" si="0"/>
        <v>439456.33999999997</v>
      </c>
      <c r="L8" s="37">
        <f t="shared" si="0"/>
        <v>577069.41177345114</v>
      </c>
      <c r="M8" s="37">
        <f t="shared" si="0"/>
        <v>818719.97989406437</v>
      </c>
    </row>
    <row r="9" spans="1:13" ht="26.85" customHeight="1">
      <c r="A9" s="28" t="s">
        <v>14</v>
      </c>
      <c r="B9" s="12" t="s">
        <v>18</v>
      </c>
      <c r="C9" s="37">
        <v>3198.15</v>
      </c>
      <c r="D9" s="37">
        <v>5366.45</v>
      </c>
      <c r="E9" s="37">
        <v>5685.06</v>
      </c>
      <c r="F9" s="37">
        <v>5724.22</v>
      </c>
      <c r="G9" s="37">
        <v>13287.42</v>
      </c>
      <c r="H9" s="37">
        <v>20726.07</v>
      </c>
      <c r="I9" s="37">
        <v>23139.360000000001</v>
      </c>
      <c r="J9" s="37">
        <v>23153.96</v>
      </c>
      <c r="K9" s="37">
        <v>26414.26</v>
      </c>
      <c r="L9" s="37">
        <v>44294.004860904126</v>
      </c>
      <c r="M9" s="37">
        <v>31302.139195156589</v>
      </c>
    </row>
    <row r="10" spans="1:13" ht="26.85" customHeight="1">
      <c r="A10" s="28" t="s">
        <v>16</v>
      </c>
      <c r="B10" s="11" t="s">
        <v>19</v>
      </c>
      <c r="C10" s="37">
        <f t="shared" ref="C10:M10" si="1">C8+C9</f>
        <v>125033.81999999999</v>
      </c>
      <c r="D10" s="37">
        <f t="shared" si="1"/>
        <v>159009.11000000002</v>
      </c>
      <c r="E10" s="37">
        <f t="shared" si="1"/>
        <v>185015.22</v>
      </c>
      <c r="F10" s="37">
        <f t="shared" si="1"/>
        <v>220527.56</v>
      </c>
      <c r="G10" s="37">
        <f t="shared" si="1"/>
        <v>264145.43</v>
      </c>
      <c r="H10" s="37">
        <f t="shared" si="1"/>
        <v>311330.26</v>
      </c>
      <c r="I10" s="37">
        <f t="shared" si="1"/>
        <v>359063.47</v>
      </c>
      <c r="J10" s="37">
        <f t="shared" si="1"/>
        <v>396073.34</v>
      </c>
      <c r="K10" s="37">
        <f t="shared" si="1"/>
        <v>465870.6</v>
      </c>
      <c r="L10" s="37">
        <f t="shared" si="1"/>
        <v>621363.41663435521</v>
      </c>
      <c r="M10" s="37">
        <f t="shared" si="1"/>
        <v>850022.119089221</v>
      </c>
    </row>
    <row r="11" spans="1:13" ht="26.85" customHeight="1">
      <c r="A11" s="28" t="s">
        <v>20</v>
      </c>
      <c r="B11" s="12" t="s">
        <v>21</v>
      </c>
      <c r="C11" s="38">
        <v>105937.82459113361</v>
      </c>
      <c r="D11" s="38">
        <v>127276.76930065556</v>
      </c>
      <c r="E11" s="38">
        <v>148927.79040445818</v>
      </c>
      <c r="F11" s="38">
        <v>175752.23963828562</v>
      </c>
      <c r="G11" s="39">
        <v>218724.37081262347</v>
      </c>
      <c r="H11" s="39">
        <v>244831.36213667321</v>
      </c>
      <c r="I11" s="39">
        <v>296924.1008577157</v>
      </c>
      <c r="J11" s="39">
        <v>334329.32864700624</v>
      </c>
      <c r="K11" s="39">
        <v>395030.40746897546</v>
      </c>
      <c r="L11" s="39">
        <v>523818.02815128199</v>
      </c>
      <c r="M11" s="39">
        <v>758441.50293420022</v>
      </c>
    </row>
    <row r="12" spans="1:13" ht="26.85" customHeight="1">
      <c r="A12" s="28" t="s">
        <v>16</v>
      </c>
      <c r="B12" s="13" t="s">
        <v>22</v>
      </c>
      <c r="C12" s="37">
        <f t="shared" ref="C12" si="2">C10-C11</f>
        <v>19095.99540886638</v>
      </c>
      <c r="D12" s="37">
        <f t="shared" ref="D12" si="3">D10-D11</f>
        <v>31732.340699344451</v>
      </c>
      <c r="E12" s="37">
        <f t="shared" ref="E12" si="4">E10-E11</f>
        <v>36087.42959554182</v>
      </c>
      <c r="F12" s="37">
        <f t="shared" ref="F12" si="5">F10-F11</f>
        <v>44775.320361714374</v>
      </c>
      <c r="G12" s="37">
        <f t="shared" ref="G12" si="6">G10-G11</f>
        <v>45421.059187376522</v>
      </c>
      <c r="H12" s="37">
        <f t="shared" ref="H12" si="7">H10-H11</f>
        <v>66498.897863326798</v>
      </c>
      <c r="I12" s="37">
        <f t="shared" ref="I12" si="8">I10-I11</f>
        <v>62139.369142284268</v>
      </c>
      <c r="J12" s="37">
        <f t="shared" ref="J12" si="9">J10-J11</f>
        <v>61744.011352993781</v>
      </c>
      <c r="K12" s="37">
        <f t="shared" ref="K12" si="10">K10-K11</f>
        <v>70840.192531024513</v>
      </c>
      <c r="L12" s="37">
        <f t="shared" ref="L12:M12" si="11">L10-L11</f>
        <v>97545.388483073213</v>
      </c>
      <c r="M12" s="37">
        <f t="shared" si="11"/>
        <v>91580.616155020776</v>
      </c>
    </row>
    <row r="13" spans="1:13" ht="3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26.85" customHeight="1">
      <c r="B14" s="40" t="s">
        <v>23</v>
      </c>
      <c r="C14" s="40">
        <v>1.92</v>
      </c>
      <c r="D14" s="40">
        <v>2.9355000000000002</v>
      </c>
      <c r="E14" s="40">
        <v>3.78</v>
      </c>
      <c r="F14" s="40">
        <v>3.92</v>
      </c>
      <c r="G14" s="40">
        <v>4.3600000000000003</v>
      </c>
      <c r="H14" s="40">
        <v>4.5853250000000001</v>
      </c>
      <c r="I14" s="40">
        <v>5.2173583333333333</v>
      </c>
      <c r="J14" s="40">
        <v>5.5968000000000009</v>
      </c>
      <c r="K14" s="40">
        <v>5.81</v>
      </c>
      <c r="L14" s="40">
        <v>8.2721</v>
      </c>
      <c r="M14" s="40">
        <v>11.020408333333334</v>
      </c>
    </row>
    <row r="15" spans="1:13">
      <c r="B15" s="14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3.15">
      <c r="D16" s="34"/>
    </row>
    <row r="17" spans="2:4" ht="13.15">
      <c r="B17" s="29"/>
      <c r="D17" s="34"/>
    </row>
    <row r="18" spans="2:4" ht="13.15">
      <c r="B18" s="29"/>
      <c r="D18" s="34"/>
    </row>
    <row r="19" spans="2:4" ht="13.15">
      <c r="D19" s="34"/>
    </row>
    <row r="20" spans="2:4" ht="13.15">
      <c r="D20" s="34"/>
    </row>
    <row r="21" spans="2:4" ht="13.15">
      <c r="D21" s="34"/>
    </row>
    <row r="22" spans="2:4" ht="13.15">
      <c r="D22" s="34"/>
    </row>
    <row r="23" spans="2:4" ht="13.15">
      <c r="D23" s="34"/>
    </row>
    <row r="24" spans="2:4" ht="13.15">
      <c r="D24" s="34"/>
    </row>
    <row r="25" spans="2:4" ht="13.15">
      <c r="D25" s="34"/>
    </row>
    <row r="26" spans="2:4">
      <c r="D26" s="35"/>
    </row>
  </sheetData>
  <mergeCells count="1">
    <mergeCell ref="B2:M2"/>
  </mergeCells>
  <printOptions horizontalCentered="1"/>
  <pageMargins left="0.7" right="0.7" top="0.75" bottom="0.75" header="0.51180555555555596" footer="0.51180555555555596"/>
  <pageSetup scale="67" firstPageNumber="0" orientation="landscape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tabSelected="1" view="pageBreakPreview" topLeftCell="F1" zoomScaleNormal="100" zoomScaleSheetLayoutView="100" workbookViewId="0">
      <selection activeCell="I14" sqref="I14"/>
    </sheetView>
  </sheetViews>
  <sheetFormatPr defaultColWidth="8.73046875" defaultRowHeight="12.75"/>
  <cols>
    <col min="1" max="1" width="1.3984375" style="8" customWidth="1"/>
    <col min="2" max="2" width="27.86328125" customWidth="1"/>
    <col min="3" max="3" width="12.86328125" bestFit="1" customWidth="1"/>
    <col min="4" max="7" width="15.265625" bestFit="1" customWidth="1"/>
    <col min="8" max="12" width="14.1328125" bestFit="1" customWidth="1"/>
    <col min="13" max="13" width="14.1328125" customWidth="1"/>
    <col min="14" max="14" width="10" bestFit="1" customWidth="1"/>
  </cols>
  <sheetData>
    <row r="1" spans="1:14">
      <c r="B1" t="s">
        <v>8</v>
      </c>
    </row>
    <row r="2" spans="1:14" ht="21" customHeight="1">
      <c r="B2" s="9" t="s">
        <v>24</v>
      </c>
    </row>
    <row r="4" spans="1:14" ht="3.75" customHeight="1"/>
    <row r="5" spans="1:14" s="53" customFormat="1" ht="26.85" customHeight="1">
      <c r="A5" s="51"/>
      <c r="B5" s="10" t="s">
        <v>25</v>
      </c>
      <c r="C5" s="52">
        <v>2013</v>
      </c>
      <c r="D5" s="52">
        <v>2014</v>
      </c>
      <c r="E5" s="52">
        <v>2015</v>
      </c>
      <c r="F5" s="52">
        <v>2016</v>
      </c>
      <c r="G5" s="52">
        <v>2017</v>
      </c>
      <c r="H5" s="52">
        <v>2018</v>
      </c>
      <c r="I5" s="52">
        <v>2019</v>
      </c>
      <c r="J5" s="52">
        <v>2020</v>
      </c>
      <c r="K5" s="52">
        <v>2021</v>
      </c>
      <c r="L5" s="52">
        <v>2022</v>
      </c>
      <c r="M5" s="52">
        <v>2023</v>
      </c>
    </row>
    <row r="6" spans="1:14" ht="39.6" customHeight="1">
      <c r="B6" s="48" t="s">
        <v>26</v>
      </c>
      <c r="C6" s="55">
        <v>4709.7079076806658</v>
      </c>
      <c r="D6" s="55">
        <v>5868.4907544378693</v>
      </c>
      <c r="E6" s="55">
        <v>6632.6577520780629</v>
      </c>
      <c r="F6" s="55">
        <v>7756.7855881314026</v>
      </c>
      <c r="G6" s="55">
        <v>9074.5151933701654</v>
      </c>
      <c r="H6" s="55">
        <v>10420.189045596395</v>
      </c>
      <c r="I6" s="55">
        <v>11774.579287192802</v>
      </c>
      <c r="J6" s="55">
        <v>12718.518978348977</v>
      </c>
      <c r="K6" s="55">
        <v>14974.55583430978</v>
      </c>
      <c r="L6" s="55">
        <v>19468.359530777587</v>
      </c>
      <c r="M6" s="55">
        <v>26058.538916205507</v>
      </c>
    </row>
    <row r="7" spans="1:14" s="16" customFormat="1" ht="0.75" customHeight="1">
      <c r="A7" s="8"/>
      <c r="B7" s="49" t="s">
        <v>15</v>
      </c>
      <c r="C7" s="36">
        <v>-1375.9947916666667</v>
      </c>
      <c r="D7" s="36">
        <v>-1717.3667177652869</v>
      </c>
      <c r="E7" s="36">
        <v>-1109.9153439153438</v>
      </c>
      <c r="F7" s="36">
        <v>-1222.2602040816328</v>
      </c>
      <c r="G7" s="36">
        <v>-2738.520642201835</v>
      </c>
      <c r="H7" s="36">
        <v>-3921.8157927736852</v>
      </c>
      <c r="I7" s="36">
        <v>-3952.1341419588139</v>
      </c>
      <c r="J7" s="36">
        <v>-3398.549170954831</v>
      </c>
      <c r="K7" s="36">
        <v>-3827.7882960413085</v>
      </c>
      <c r="L7" s="36">
        <v>-4506.2684401451024</v>
      </c>
      <c r="M7" s="36"/>
      <c r="N7" s="36"/>
    </row>
    <row r="8" spans="1:14" ht="39.6" customHeight="1">
      <c r="B8" s="50" t="s">
        <v>27</v>
      </c>
      <c r="C8" s="55">
        <v>4609.7491486946656</v>
      </c>
      <c r="D8" s="55">
        <v>5682.0510355029592</v>
      </c>
      <c r="E8" s="55">
        <v>6481.0321647994215</v>
      </c>
      <c r="F8" s="55">
        <v>7587.5429176969274</v>
      </c>
      <c r="G8" s="55">
        <v>8662.2241022099442</v>
      </c>
      <c r="H8" s="55">
        <v>9812.9561367522765</v>
      </c>
      <c r="I8" s="55">
        <v>11093.629889899579</v>
      </c>
      <c r="J8" s="55">
        <v>12101.284924824879</v>
      </c>
      <c r="K8" s="55">
        <v>14253.245627540642</v>
      </c>
      <c r="L8" s="55">
        <v>18287.370691388656</v>
      </c>
      <c r="M8" s="55">
        <v>25349.110844249211</v>
      </c>
    </row>
    <row r="9" spans="1:14" s="16" customFormat="1" ht="11.25" hidden="1" customHeight="1">
      <c r="A9" s="8"/>
      <c r="B9" s="15" t="s">
        <v>18</v>
      </c>
    </row>
    <row r="10" spans="1:14" s="16" customFormat="1" ht="11.25" hidden="1" customHeight="1">
      <c r="A10" s="8"/>
      <c r="B10" s="17" t="s">
        <v>28</v>
      </c>
    </row>
    <row r="11" spans="1:14" s="16" customFormat="1" ht="11.25" hidden="1" customHeight="1">
      <c r="A11" s="8"/>
      <c r="B11" s="15" t="s">
        <v>21</v>
      </c>
    </row>
    <row r="12" spans="1:14" s="16" customFormat="1" ht="0.75" customHeight="1">
      <c r="A12" s="8"/>
      <c r="B12" s="17" t="s">
        <v>29</v>
      </c>
    </row>
    <row r="13" spans="1:14" ht="39.6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54"/>
    </row>
    <row r="14" spans="1:14" ht="39.6" customHeight="1">
      <c r="B14" s="31" t="s">
        <v>26</v>
      </c>
      <c r="C14" s="56">
        <v>2452.9728685836803</v>
      </c>
      <c r="D14" s="56">
        <v>1999.1452067579182</v>
      </c>
      <c r="E14" s="56">
        <v>1754.6713629836145</v>
      </c>
      <c r="F14" s="56">
        <v>1978.7718337069907</v>
      </c>
      <c r="G14" s="56">
        <v>2081.3108241674695</v>
      </c>
      <c r="H14" s="56">
        <v>2272.5082836214215</v>
      </c>
      <c r="I14" s="56">
        <v>2256.8086251553491</v>
      </c>
      <c r="J14" s="56">
        <v>2272.4626533642395</v>
      </c>
      <c r="K14" s="56">
        <v>2577.3762193304269</v>
      </c>
      <c r="L14" s="56">
        <v>2353.496636981853</v>
      </c>
      <c r="M14" s="56">
        <v>2364.5710873876124</v>
      </c>
    </row>
    <row r="15" spans="1:14" s="16" customFormat="1" ht="11.25" hidden="1" customHeight="1">
      <c r="A15" s="8"/>
      <c r="B15" s="15" t="s">
        <v>15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4" ht="39.6" customHeight="1">
      <c r="B16" s="32" t="s">
        <v>27</v>
      </c>
      <c r="C16" s="58">
        <v>2400.9110149451385</v>
      </c>
      <c r="D16" s="58">
        <v>1935.6331240003262</v>
      </c>
      <c r="E16" s="58">
        <v>1714.5587737564608</v>
      </c>
      <c r="F16" s="58">
        <v>1935.5976830859508</v>
      </c>
      <c r="G16" s="58">
        <v>1986.7486472958587</v>
      </c>
      <c r="H16" s="58">
        <v>2140.0786502052256</v>
      </c>
      <c r="I16" s="58">
        <v>2126.2924992180747</v>
      </c>
      <c r="J16" s="58">
        <v>2162.1792675859197</v>
      </c>
      <c r="K16" s="58">
        <v>2453.2264419174944</v>
      </c>
      <c r="L16" s="58">
        <v>2210.7289190639203</v>
      </c>
      <c r="M16" s="58">
        <v>2300.1970596294486</v>
      </c>
    </row>
    <row r="17" spans="1:13" s="16" customFormat="1" ht="11.25" hidden="1" customHeight="1">
      <c r="A17" s="8"/>
      <c r="B17" s="15" t="s">
        <v>18</v>
      </c>
    </row>
    <row r="18" spans="1:13" s="16" customFormat="1" ht="11.25" hidden="1" customHeight="1">
      <c r="A18" s="8"/>
      <c r="B18" s="17" t="s">
        <v>28</v>
      </c>
    </row>
    <row r="19" spans="1:13" s="16" customFormat="1" ht="11.25" hidden="1" customHeight="1">
      <c r="A19" s="8"/>
      <c r="B19" s="15" t="s">
        <v>21</v>
      </c>
    </row>
    <row r="20" spans="1:13" s="16" customFormat="1" ht="11.25" hidden="1" customHeight="1">
      <c r="A20" s="8"/>
      <c r="B20" s="18" t="s">
        <v>29</v>
      </c>
    </row>
    <row r="21" spans="1:13" ht="3.75" customHeight="1"/>
    <row r="22" spans="1:13" ht="26.25" customHeight="1">
      <c r="B22" s="40" t="s">
        <v>30</v>
      </c>
      <c r="C22" s="40">
        <v>26.43</v>
      </c>
      <c r="D22" s="40">
        <v>27.04</v>
      </c>
      <c r="E22" s="40">
        <v>27.67</v>
      </c>
      <c r="F22" s="40">
        <v>28.31</v>
      </c>
      <c r="G22" s="40">
        <v>28.96</v>
      </c>
      <c r="H22" s="40">
        <v>29.614336999999999</v>
      </c>
      <c r="I22" s="40">
        <v>30.280811</v>
      </c>
      <c r="J22" s="40">
        <v>30.816510999999998</v>
      </c>
      <c r="K22" s="40">
        <v>30.832018999999999</v>
      </c>
      <c r="L22" s="40">
        <v>31.555624999999999</v>
      </c>
      <c r="M22" s="40">
        <v>32.297778999999998</v>
      </c>
    </row>
    <row r="23" spans="1:13" ht="3.75" customHeight="1">
      <c r="B23" s="14"/>
    </row>
    <row r="25" spans="1:13">
      <c r="B25" s="29"/>
    </row>
    <row r="31" spans="1:13" ht="3.75" customHeight="1"/>
  </sheetData>
  <printOptions horizontalCentered="1"/>
  <pageMargins left="0.7" right="0.7" top="0.75" bottom="0.75" header="0.51180555555555596" footer="0.51180555555555596"/>
  <pageSetup scale="66" firstPageNumber="0" orientation="landscape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1EFE-C06F-467C-A5E8-E0406EC1F339}">
  <dimension ref="A2:M34"/>
  <sheetViews>
    <sheetView view="pageBreakPreview" zoomScale="80" zoomScaleNormal="100" zoomScaleSheetLayoutView="80" workbookViewId="0">
      <selection activeCell="D37" sqref="D37"/>
    </sheetView>
  </sheetViews>
  <sheetFormatPr defaultColWidth="8.73046875" defaultRowHeight="12.75"/>
  <cols>
    <col min="1" max="1" width="2.86328125" style="8" customWidth="1"/>
    <col min="2" max="2" width="43.265625" customWidth="1"/>
    <col min="3" max="3" width="13.265625" customWidth="1"/>
    <col min="4" max="4" width="13.1328125" customWidth="1"/>
    <col min="5" max="5" width="13.86328125" customWidth="1"/>
    <col min="6" max="6" width="13" customWidth="1"/>
    <col min="7" max="11" width="11.86328125" bestFit="1" customWidth="1"/>
    <col min="12" max="12" width="12.59765625" customWidth="1"/>
    <col min="13" max="13" width="13.265625" customWidth="1"/>
  </cols>
  <sheetData>
    <row r="2" spans="1:13" ht="26.25" customHeight="1">
      <c r="B2" s="63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3" ht="26.85" customHeight="1">
      <c r="B4" s="10"/>
      <c r="C4" s="33">
        <v>2013</v>
      </c>
      <c r="D4" s="33">
        <v>2014</v>
      </c>
      <c r="E4" s="33">
        <v>2015</v>
      </c>
      <c r="F4" s="33">
        <v>2016</v>
      </c>
      <c r="G4" s="33">
        <v>2017</v>
      </c>
      <c r="H4" s="33">
        <v>2018</v>
      </c>
      <c r="I4" s="33">
        <v>2019</v>
      </c>
      <c r="J4" s="33">
        <v>2020</v>
      </c>
      <c r="K4" s="33">
        <v>2021</v>
      </c>
      <c r="L4" s="33">
        <v>2022</v>
      </c>
      <c r="M4" s="33">
        <v>2023</v>
      </c>
    </row>
    <row r="5" spans="1:13" ht="26.85" hidden="1" customHeight="1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4"/>
    </row>
    <row r="6" spans="1:13" ht="26.85" customHeight="1">
      <c r="B6" s="30" t="s">
        <v>13</v>
      </c>
      <c r="C6" s="37">
        <v>124477.58</v>
      </c>
      <c r="D6" s="37">
        <v>158683.99</v>
      </c>
      <c r="E6" s="37">
        <v>183525.64</v>
      </c>
      <c r="F6" s="37">
        <v>219594.6</v>
      </c>
      <c r="G6" s="37">
        <v>262797.96000000002</v>
      </c>
      <c r="H6" s="37">
        <v>308586.99</v>
      </c>
      <c r="I6" s="37">
        <v>356543.81</v>
      </c>
      <c r="J6" s="37">
        <v>391940.38</v>
      </c>
      <c r="K6" s="37">
        <v>461695.79</v>
      </c>
      <c r="L6" s="37">
        <v>614336.25271839346</v>
      </c>
      <c r="M6" s="37">
        <v>841632.93097850494</v>
      </c>
    </row>
    <row r="7" spans="1:13" ht="26.85" customHeight="1">
      <c r="A7" s="28" t="s">
        <v>14</v>
      </c>
      <c r="B7" s="12" t="s">
        <v>15</v>
      </c>
      <c r="C7" s="37">
        <v>-2641.91</v>
      </c>
      <c r="D7" s="37">
        <v>-5041.33</v>
      </c>
      <c r="E7" s="37">
        <v>-4195.4799999999996</v>
      </c>
      <c r="F7" s="37">
        <v>-4791.26</v>
      </c>
      <c r="G7" s="37">
        <v>-11939.95</v>
      </c>
      <c r="H7" s="37">
        <v>-17982.8</v>
      </c>
      <c r="I7" s="37">
        <v>-20619.7</v>
      </c>
      <c r="J7" s="37">
        <v>-19021</v>
      </c>
      <c r="K7" s="37">
        <v>-22239.45</v>
      </c>
      <c r="L7" s="37">
        <v>-37266.840944942283</v>
      </c>
      <c r="M7" s="37">
        <v>-22912.951084440581</v>
      </c>
    </row>
    <row r="8" spans="1:13" ht="26.85" customHeight="1">
      <c r="A8" s="28" t="s">
        <v>16</v>
      </c>
      <c r="B8" s="11" t="s">
        <v>17</v>
      </c>
      <c r="C8" s="37">
        <f t="shared" ref="C8:M8" si="0">C6+C7</f>
        <v>121835.67</v>
      </c>
      <c r="D8" s="37">
        <f t="shared" si="0"/>
        <v>153642.66</v>
      </c>
      <c r="E8" s="37">
        <f t="shared" si="0"/>
        <v>179330.16</v>
      </c>
      <c r="F8" s="37">
        <f t="shared" si="0"/>
        <v>214803.34</v>
      </c>
      <c r="G8" s="37">
        <f t="shared" si="0"/>
        <v>250858.01</v>
      </c>
      <c r="H8" s="37">
        <f t="shared" si="0"/>
        <v>290604.19</v>
      </c>
      <c r="I8" s="37">
        <f t="shared" si="0"/>
        <v>335924.11</v>
      </c>
      <c r="J8" s="37">
        <f t="shared" si="0"/>
        <v>372919.38</v>
      </c>
      <c r="K8" s="37">
        <f t="shared" si="0"/>
        <v>439456.33999999997</v>
      </c>
      <c r="L8" s="37">
        <f t="shared" si="0"/>
        <v>577069.41177345114</v>
      </c>
      <c r="M8" s="37">
        <f t="shared" si="0"/>
        <v>818719.97989406437</v>
      </c>
    </row>
    <row r="9" spans="1:13" ht="26.85" customHeight="1">
      <c r="A9" s="28" t="s">
        <v>14</v>
      </c>
      <c r="B9" s="12" t="s">
        <v>18</v>
      </c>
      <c r="C9" s="37">
        <v>3198.15</v>
      </c>
      <c r="D9" s="37">
        <v>5366.45</v>
      </c>
      <c r="E9" s="37">
        <v>5685.06</v>
      </c>
      <c r="F9" s="37">
        <v>5724.22</v>
      </c>
      <c r="G9" s="37">
        <v>13287.42</v>
      </c>
      <c r="H9" s="37">
        <v>20726.07</v>
      </c>
      <c r="I9" s="37">
        <v>23139.360000000001</v>
      </c>
      <c r="J9" s="37">
        <v>23153.96</v>
      </c>
      <c r="K9" s="37">
        <v>26414.26</v>
      </c>
      <c r="L9" s="37">
        <v>44294.004860904126</v>
      </c>
      <c r="M9" s="37">
        <v>31302.139195156589</v>
      </c>
    </row>
    <row r="10" spans="1:13" ht="26.85" customHeight="1">
      <c r="A10" s="28" t="s">
        <v>16</v>
      </c>
      <c r="B10" s="11" t="s">
        <v>19</v>
      </c>
      <c r="C10" s="37">
        <f t="shared" ref="C10:M10" si="1">C8+C9</f>
        <v>125033.81999999999</v>
      </c>
      <c r="D10" s="37">
        <f t="shared" si="1"/>
        <v>159009.11000000002</v>
      </c>
      <c r="E10" s="37">
        <f t="shared" si="1"/>
        <v>185015.22</v>
      </c>
      <c r="F10" s="37">
        <f t="shared" si="1"/>
        <v>220527.56</v>
      </c>
      <c r="G10" s="37">
        <f t="shared" si="1"/>
        <v>264145.43</v>
      </c>
      <c r="H10" s="37">
        <f t="shared" si="1"/>
        <v>311330.26</v>
      </c>
      <c r="I10" s="37">
        <f t="shared" si="1"/>
        <v>359063.47</v>
      </c>
      <c r="J10" s="37">
        <f t="shared" si="1"/>
        <v>396073.34</v>
      </c>
      <c r="K10" s="37">
        <f t="shared" si="1"/>
        <v>465870.6</v>
      </c>
      <c r="L10" s="37">
        <f t="shared" si="1"/>
        <v>621363.41663435521</v>
      </c>
      <c r="M10" s="37">
        <f t="shared" si="1"/>
        <v>850022.119089221</v>
      </c>
    </row>
    <row r="11" spans="1:13" ht="26.85" customHeight="1">
      <c r="A11" s="28" t="s">
        <v>20</v>
      </c>
      <c r="B11" s="12" t="s">
        <v>21</v>
      </c>
      <c r="C11" s="38">
        <v>105937.82459113361</v>
      </c>
      <c r="D11" s="38">
        <v>127276.76930065556</v>
      </c>
      <c r="E11" s="38">
        <v>148927.79040445818</v>
      </c>
      <c r="F11" s="38">
        <v>175752.23963828562</v>
      </c>
      <c r="G11" s="39">
        <v>218724.37081262347</v>
      </c>
      <c r="H11" s="39">
        <v>244831.36213667321</v>
      </c>
      <c r="I11" s="39">
        <v>296924.1008577157</v>
      </c>
      <c r="J11" s="39">
        <v>334329.32864700624</v>
      </c>
      <c r="K11" s="39">
        <v>395030.40746897546</v>
      </c>
      <c r="L11" s="39">
        <v>523818.02815128199</v>
      </c>
      <c r="M11" s="39">
        <v>758441.50293420022</v>
      </c>
    </row>
    <row r="12" spans="1:13" ht="26.85" customHeight="1">
      <c r="A12" s="28" t="s">
        <v>16</v>
      </c>
      <c r="B12" s="13" t="s">
        <v>22</v>
      </c>
      <c r="C12" s="37">
        <f t="shared" ref="C12:M12" si="2">C10-C11</f>
        <v>19095.99540886638</v>
      </c>
      <c r="D12" s="37">
        <f t="shared" si="2"/>
        <v>31732.340699344451</v>
      </c>
      <c r="E12" s="37">
        <f t="shared" si="2"/>
        <v>36087.42959554182</v>
      </c>
      <c r="F12" s="37">
        <f t="shared" si="2"/>
        <v>44775.320361714374</v>
      </c>
      <c r="G12" s="37">
        <f t="shared" si="2"/>
        <v>45421.059187376522</v>
      </c>
      <c r="H12" s="37">
        <f t="shared" si="2"/>
        <v>66498.897863326798</v>
      </c>
      <c r="I12" s="37">
        <f t="shared" si="2"/>
        <v>62139.369142284268</v>
      </c>
      <c r="J12" s="37">
        <f t="shared" si="2"/>
        <v>61744.011352993781</v>
      </c>
      <c r="K12" s="37">
        <f t="shared" si="2"/>
        <v>70840.192531024513</v>
      </c>
      <c r="L12" s="37">
        <f t="shared" si="2"/>
        <v>97545.388483073213</v>
      </c>
      <c r="M12" s="37">
        <f t="shared" si="2"/>
        <v>91580.616155020776</v>
      </c>
    </row>
    <row r="13" spans="1:13" ht="26.85" customHeight="1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4"/>
    </row>
    <row r="14" spans="1:13" ht="26.85" customHeight="1">
      <c r="B14" s="30" t="s">
        <v>13</v>
      </c>
      <c r="C14" s="37">
        <f>C6/C$22</f>
        <v>64832.072916666672</v>
      </c>
      <c r="D14" s="37">
        <f t="shared" ref="C14:M15" si="3">D6/D$22</f>
        <v>54056.886390734107</v>
      </c>
      <c r="E14" s="37">
        <f t="shared" si="3"/>
        <v>48551.756613756617</v>
      </c>
      <c r="F14" s="37">
        <f t="shared" si="3"/>
        <v>56019.030612244904</v>
      </c>
      <c r="G14" s="37">
        <f t="shared" si="3"/>
        <v>60274.761467889912</v>
      </c>
      <c r="H14" s="37">
        <f t="shared" si="3"/>
        <v>67298.826146456355</v>
      </c>
      <c r="I14" s="37">
        <f t="shared" si="3"/>
        <v>68337.995441498977</v>
      </c>
      <c r="J14" s="37">
        <f t="shared" si="3"/>
        <v>70029.370354488274</v>
      </c>
      <c r="K14" s="37">
        <f t="shared" si="3"/>
        <v>79465.712564543894</v>
      </c>
      <c r="L14" s="37">
        <f t="shared" si="3"/>
        <v>74266.057315360478</v>
      </c>
      <c r="M14" s="37">
        <f t="shared" si="3"/>
        <v>76370.394410234789</v>
      </c>
    </row>
    <row r="15" spans="1:13" ht="26.85" customHeight="1">
      <c r="A15" s="28" t="s">
        <v>14</v>
      </c>
      <c r="B15" s="12" t="s">
        <v>15</v>
      </c>
      <c r="C15" s="37">
        <f t="shared" si="3"/>
        <v>-1375.9947916666667</v>
      </c>
      <c r="D15" s="37">
        <f t="shared" si="3"/>
        <v>-1717.3667177652869</v>
      </c>
      <c r="E15" s="37">
        <f t="shared" si="3"/>
        <v>-1109.9153439153438</v>
      </c>
      <c r="F15" s="37">
        <f t="shared" si="3"/>
        <v>-1222.2602040816328</v>
      </c>
      <c r="G15" s="37">
        <f t="shared" si="3"/>
        <v>-2738.520642201835</v>
      </c>
      <c r="H15" s="37">
        <f t="shared" si="3"/>
        <v>-3921.8157927736852</v>
      </c>
      <c r="I15" s="37">
        <f t="shared" si="3"/>
        <v>-3952.1341419588139</v>
      </c>
      <c r="J15" s="37">
        <f t="shared" si="3"/>
        <v>-3398.549170954831</v>
      </c>
      <c r="K15" s="37">
        <f t="shared" si="3"/>
        <v>-3827.7882960413085</v>
      </c>
      <c r="L15" s="37">
        <f t="shared" si="3"/>
        <v>-4505.124568724058</v>
      </c>
      <c r="M15" s="37">
        <f t="shared" si="3"/>
        <v>-2079.1381218730321</v>
      </c>
    </row>
    <row r="16" spans="1:13" ht="26.85" customHeight="1">
      <c r="A16" s="28" t="s">
        <v>16</v>
      </c>
      <c r="B16" s="11" t="s">
        <v>17</v>
      </c>
      <c r="C16" s="37">
        <f t="shared" ref="C16:M16" si="4">C14+C15</f>
        <v>63456.078125000007</v>
      </c>
      <c r="D16" s="37">
        <f t="shared" si="4"/>
        <v>52339.519672968818</v>
      </c>
      <c r="E16" s="37">
        <f t="shared" si="4"/>
        <v>47441.841269841272</v>
      </c>
      <c r="F16" s="37">
        <f t="shared" si="4"/>
        <v>54796.770408163269</v>
      </c>
      <c r="G16" s="37">
        <f t="shared" si="4"/>
        <v>57536.240825688074</v>
      </c>
      <c r="H16" s="37">
        <f t="shared" si="4"/>
        <v>63377.010353682672</v>
      </c>
      <c r="I16" s="37">
        <f t="shared" si="4"/>
        <v>64385.861299540164</v>
      </c>
      <c r="J16" s="37">
        <f t="shared" si="4"/>
        <v>66630.821183533437</v>
      </c>
      <c r="K16" s="37">
        <f t="shared" si="4"/>
        <v>75637.924268502582</v>
      </c>
      <c r="L16" s="37">
        <f t="shared" si="4"/>
        <v>69760.932746636419</v>
      </c>
      <c r="M16" s="37">
        <f t="shared" si="4"/>
        <v>74291.25628836175</v>
      </c>
    </row>
    <row r="17" spans="1:13" ht="26.85" customHeight="1">
      <c r="A17" s="28" t="s">
        <v>14</v>
      </c>
      <c r="B17" s="12" t="s">
        <v>18</v>
      </c>
      <c r="C17" s="37">
        <f t="shared" ref="C17:M17" si="5">C9/C$22</f>
        <v>1665.703125</v>
      </c>
      <c r="D17" s="37">
        <f t="shared" si="5"/>
        <v>1828.1212740589335</v>
      </c>
      <c r="E17" s="37">
        <f t="shared" si="5"/>
        <v>1503.9841269841272</v>
      </c>
      <c r="F17" s="37">
        <f t="shared" si="5"/>
        <v>1460.2602040816328</v>
      </c>
      <c r="G17" s="37">
        <f t="shared" si="5"/>
        <v>3047.5733944954127</v>
      </c>
      <c r="H17" s="37">
        <f t="shared" si="5"/>
        <v>4520.0874529068278</v>
      </c>
      <c r="I17" s="37">
        <f t="shared" si="5"/>
        <v>4435.0720271912833</v>
      </c>
      <c r="J17" s="37">
        <f t="shared" si="5"/>
        <v>4136.9997141223548</v>
      </c>
      <c r="K17" s="37">
        <f t="shared" si="5"/>
        <v>4546.3442340791735</v>
      </c>
      <c r="L17" s="37">
        <f t="shared" si="5"/>
        <v>5354.6263779335504</v>
      </c>
      <c r="M17" s="37">
        <f t="shared" si="5"/>
        <v>2840.3792535052698</v>
      </c>
    </row>
    <row r="18" spans="1:13" ht="26.85" customHeight="1">
      <c r="A18" s="28" t="s">
        <v>16</v>
      </c>
      <c r="B18" s="11" t="s">
        <v>19</v>
      </c>
      <c r="C18" s="37">
        <f t="shared" ref="C18:M19" si="6">C16+C17</f>
        <v>65121.781250000007</v>
      </c>
      <c r="D18" s="37">
        <f t="shared" si="6"/>
        <v>54167.64094702775</v>
      </c>
      <c r="E18" s="37">
        <f t="shared" si="6"/>
        <v>48945.825396825399</v>
      </c>
      <c r="F18" s="37">
        <f t="shared" si="6"/>
        <v>56257.030612244904</v>
      </c>
      <c r="G18" s="37">
        <f t="shared" si="6"/>
        <v>60583.814220183485</v>
      </c>
      <c r="H18" s="37">
        <f t="shared" si="6"/>
        <v>67897.097806589503</v>
      </c>
      <c r="I18" s="37">
        <f t="shared" si="6"/>
        <v>68820.933326731451</v>
      </c>
      <c r="J18" s="37">
        <f t="shared" si="6"/>
        <v>70767.820897655794</v>
      </c>
      <c r="K18" s="37">
        <f t="shared" si="6"/>
        <v>80184.268502581748</v>
      </c>
      <c r="L18" s="37">
        <f t="shared" si="6"/>
        <v>75115.559124569976</v>
      </c>
      <c r="M18" s="37">
        <f t="shared" si="6"/>
        <v>77131.635541867014</v>
      </c>
    </row>
    <row r="19" spans="1:13" ht="26.85" customHeight="1">
      <c r="A19" s="28" t="s">
        <v>20</v>
      </c>
      <c r="B19" s="12" t="s">
        <v>21</v>
      </c>
      <c r="C19" s="37">
        <f>C17+C18</f>
        <v>66787.484375</v>
      </c>
      <c r="D19" s="37">
        <f t="shared" si="6"/>
        <v>55995.762221086683</v>
      </c>
      <c r="E19" s="37">
        <f t="shared" si="6"/>
        <v>50449.809523809527</v>
      </c>
      <c r="F19" s="37">
        <f t="shared" si="6"/>
        <v>57717.290816326538</v>
      </c>
      <c r="G19" s="37">
        <f t="shared" si="6"/>
        <v>63631.387614678897</v>
      </c>
      <c r="H19" s="37">
        <f t="shared" si="6"/>
        <v>72417.185259496327</v>
      </c>
      <c r="I19" s="37">
        <f t="shared" si="6"/>
        <v>73256.005353922737</v>
      </c>
      <c r="J19" s="37">
        <f t="shared" si="6"/>
        <v>74904.820611778152</v>
      </c>
      <c r="K19" s="37">
        <f t="shared" si="6"/>
        <v>84730.612736660929</v>
      </c>
      <c r="L19" s="37">
        <v>129120.6</v>
      </c>
      <c r="M19" s="37">
        <v>139142.6</v>
      </c>
    </row>
    <row r="20" spans="1:13" ht="26.85" customHeight="1">
      <c r="A20" s="28" t="s">
        <v>16</v>
      </c>
      <c r="B20" s="13" t="s">
        <v>22</v>
      </c>
      <c r="C20" s="37">
        <f>C18-C19</f>
        <v>-1665.7031249999927</v>
      </c>
      <c r="D20" s="37">
        <f t="shared" ref="D20:M20" si="7">D18-D19</f>
        <v>-1828.1212740589326</v>
      </c>
      <c r="E20" s="37">
        <f t="shared" si="7"/>
        <v>-1503.9841269841272</v>
      </c>
      <c r="F20" s="37">
        <f t="shared" si="7"/>
        <v>-1460.2602040816346</v>
      </c>
      <c r="G20" s="37">
        <f t="shared" si="7"/>
        <v>-3047.5733944954118</v>
      </c>
      <c r="H20" s="37">
        <f t="shared" si="7"/>
        <v>-4520.0874529068242</v>
      </c>
      <c r="I20" s="37">
        <f t="shared" si="7"/>
        <v>-4435.0720271912869</v>
      </c>
      <c r="J20" s="37">
        <f t="shared" si="7"/>
        <v>-4136.9997141223575</v>
      </c>
      <c r="K20" s="37">
        <f t="shared" si="7"/>
        <v>-4546.3442340791808</v>
      </c>
      <c r="L20" s="37">
        <f t="shared" si="7"/>
        <v>-54005.04087543003</v>
      </c>
      <c r="M20" s="37">
        <f t="shared" si="7"/>
        <v>-62010.964458132992</v>
      </c>
    </row>
    <row r="21" spans="1:13" ht="3" customHeight="1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26.85" customHeight="1">
      <c r="B22" s="40" t="s">
        <v>23</v>
      </c>
      <c r="C22" s="40">
        <v>1.92</v>
      </c>
      <c r="D22" s="40">
        <v>2.9355000000000002</v>
      </c>
      <c r="E22" s="40">
        <v>3.78</v>
      </c>
      <c r="F22" s="40">
        <v>3.92</v>
      </c>
      <c r="G22" s="40">
        <v>4.3600000000000003</v>
      </c>
      <c r="H22" s="40">
        <v>4.5853250000000001</v>
      </c>
      <c r="I22" s="40">
        <v>5.2173583333333333</v>
      </c>
      <c r="J22" s="40">
        <v>5.5968000000000009</v>
      </c>
      <c r="K22" s="40">
        <v>5.81</v>
      </c>
      <c r="L22" s="40">
        <v>8.2721</v>
      </c>
      <c r="M22" s="40">
        <v>11.020408333333334</v>
      </c>
    </row>
    <row r="23" spans="1:13">
      <c r="B23" s="1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13.15">
      <c r="D24" s="34"/>
    </row>
    <row r="25" spans="1:13" ht="13.15">
      <c r="B25" s="29"/>
      <c r="D25" s="34"/>
    </row>
    <row r="26" spans="1:13" ht="13.15">
      <c r="B26" s="29"/>
      <c r="D26" s="34"/>
    </row>
    <row r="27" spans="1:13" ht="13.15">
      <c r="D27" s="34"/>
    </row>
    <row r="28" spans="1:13" ht="13.15">
      <c r="D28" s="34"/>
    </row>
    <row r="29" spans="1:13" ht="13.15">
      <c r="D29" s="34"/>
    </row>
    <row r="30" spans="1:13" ht="13.15">
      <c r="D30" s="34"/>
    </row>
    <row r="31" spans="1:13" ht="13.15">
      <c r="D31" s="34"/>
    </row>
    <row r="32" spans="1:13" ht="13.15">
      <c r="D32" s="34"/>
    </row>
    <row r="33" spans="4:4" ht="13.15">
      <c r="D33" s="34"/>
    </row>
    <row r="34" spans="4:4">
      <c r="D34" s="35"/>
    </row>
  </sheetData>
  <mergeCells count="1">
    <mergeCell ref="B2:M2"/>
  </mergeCells>
  <printOptions horizontalCentered="1"/>
  <pageMargins left="0.7" right="0.7" top="0.75" bottom="0.75" header="0.51180555555555596" footer="0.51180555555555596"/>
  <pageSetup scale="67" firstPageNumber="0" orientation="landscape" r:id="rId1"/>
  <headerFooter alignWithMargins="0">
    <oddFooter>&amp;R2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3714fb-78f5-452e-b3bd-e9a51858c6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C26B71D98AF4CA7F74E47398AA43D" ma:contentTypeVersion="9" ma:contentTypeDescription="Create a new document." ma:contentTypeScope="" ma:versionID="acc78a4fd9854d83c5ef96f942202207">
  <xsd:schema xmlns:xsd="http://www.w3.org/2001/XMLSchema" xmlns:xs="http://www.w3.org/2001/XMLSchema" xmlns:p="http://schemas.microsoft.com/office/2006/metadata/properties" xmlns:ns3="4d3714fb-78f5-452e-b3bd-e9a51858c67e" xmlns:ns4="e4580671-3c58-4bdf-b9dd-86c67de7f5a7" targetNamespace="http://schemas.microsoft.com/office/2006/metadata/properties" ma:root="true" ma:fieldsID="4910701f6cb7f17ea5118f444d37b6c9" ns3:_="" ns4:_="">
    <xsd:import namespace="4d3714fb-78f5-452e-b3bd-e9a51858c67e"/>
    <xsd:import namespace="e4580671-3c58-4bdf-b9dd-86c67de7f5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714fb-78f5-452e-b3bd-e9a51858c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80671-3c58-4bdf-b9dd-86c67de7f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16378C-8428-4BA5-94F0-FE24932DB9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4580671-3c58-4bdf-b9dd-86c67de7f5a7"/>
    <ds:schemaRef ds:uri="http://purl.org/dc/elements/1.1/"/>
    <ds:schemaRef ds:uri="http://schemas.microsoft.com/office/2006/metadata/properties"/>
    <ds:schemaRef ds:uri="4d3714fb-78f5-452e-b3bd-e9a51858c6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9DBC51-A3FB-4D87-8F61-3C7AFE1FC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714fb-78f5-452e-b3bd-e9a51858c67e"/>
    <ds:schemaRef ds:uri="e4580671-3c58-4bdf-b9dd-86c67de7f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587A1D-8E43-4921-B5D5-F48DD6FC73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NAstatz-Income</vt:lpstr>
      <vt:lpstr>contents</vt:lpstr>
      <vt:lpstr>GNI-etc</vt:lpstr>
      <vt:lpstr>GNI-percapita</vt:lpstr>
      <vt:lpstr>GNI-etc (2)</vt:lpstr>
      <vt:lpstr>'GNI-etc'!Print_Area</vt:lpstr>
      <vt:lpstr>'GNI-etc (2)'!Print_Area</vt:lpstr>
      <vt:lpstr>'GNI-percapita'!Print_Area</vt:lpstr>
      <vt:lpstr>'NAstatz-Income'!Print_Area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Francis Mensah</cp:lastModifiedBy>
  <cp:revision/>
  <cp:lastPrinted>2024-03-18T17:41:06Z</cp:lastPrinted>
  <dcterms:created xsi:type="dcterms:W3CDTF">2011-08-25T07:22:01Z</dcterms:created>
  <dcterms:modified xsi:type="dcterms:W3CDTF">2024-03-20T10:39:32Z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0x01010070DC26B71D98AF4CA7F74E47398AA43D</vt:lpwstr>
  </property>
</Properties>
</file>